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2"/>
  </bookViews>
  <sheets>
    <sheet name="Ανακεφαλαίωση" sheetId="1" r:id="rId1"/>
    <sheet name="Έσοδα" sheetId="2" r:id="rId2"/>
    <sheet name="Έξοδα" sheetId="3" r:id="rId3"/>
  </sheets>
  <definedNames/>
  <calcPr fullCalcOnLoad="1"/>
</workbook>
</file>

<file path=xl/sharedStrings.xml><?xml version="1.0" encoding="utf-8"?>
<sst xmlns="http://schemas.openxmlformats.org/spreadsheetml/2006/main" count="859" uniqueCount="717">
  <si>
    <t>ΕΞΟΔΑ</t>
  </si>
  <si>
    <t>ΑΘΗΝΑ</t>
  </si>
  <si>
    <t xml:space="preserve">      ΑΠΟΛΟΓΙΣΜΟΣ</t>
  </si>
  <si>
    <t xml:space="preserve">           </t>
  </si>
  <si>
    <t xml:space="preserve">               </t>
  </si>
  <si>
    <t xml:space="preserve">        </t>
  </si>
  <si>
    <t xml:space="preserve">ΕΣΟΔΑ </t>
  </si>
  <si>
    <t xml:space="preserve">   </t>
  </si>
  <si>
    <t>ΛΟΓΙΣΤΗΡΙΟ ΤΕΕ</t>
  </si>
  <si>
    <t xml:space="preserve">       Η ΔΙΕΥΘΥΝΤΡΙΑ ΟΙΚ. ΥΠΗΡΕΣΙΩΝ</t>
  </si>
  <si>
    <t>Ο   ΠΡΟΕΔΡΟΣ</t>
  </si>
  <si>
    <t>ΓΕΩΡΓΙΟΣ   ΚΑΡΙΝΟΣ</t>
  </si>
  <si>
    <t xml:space="preserve"> ΙΩΑΝΝΑ  ΓΙΑΛΚΕΤΣΗ</t>
  </si>
  <si>
    <t xml:space="preserve">            ΤΕΧΝΙΚΟ    ΕΠΙΜΕΛΗΤΗΡΙΟ    ΕΛΛΑΔΑΣ</t>
  </si>
  <si>
    <t xml:space="preserve">           ΧΡΗΣΗΣ  2012  </t>
  </si>
  <si>
    <t xml:space="preserve">                          Π Λ Ε Ο Ν Α Σ Μ Α   31/12/2012     645.021,83</t>
  </si>
  <si>
    <t>ΕΣΟΔΑ</t>
  </si>
  <si>
    <t>Κ.Α</t>
  </si>
  <si>
    <t>ΚΑΤΟΝΟΜΑΣΙΑ</t>
  </si>
  <si>
    <t>ΠΡΟΫΠΟΛΟΓΙΣΘΕΝΤΑ 2012</t>
  </si>
  <si>
    <t xml:space="preserve">ΠΡΑΓΜΑΤΟΠΟΙΗΘΕΝΤΑ </t>
  </si>
  <si>
    <t xml:space="preserve"> </t>
  </si>
  <si>
    <t>(ΕΥΡΩ)</t>
  </si>
  <si>
    <t>0000</t>
  </si>
  <si>
    <t>ΕΠΙΧΟΡΗΓΗΣΕΙΣ</t>
  </si>
  <si>
    <t>0100</t>
  </si>
  <si>
    <t>Επιχορηγήσεις από τον τακτικό κρατικό προϋπολογισμό</t>
  </si>
  <si>
    <t>0190</t>
  </si>
  <si>
    <t>Επιχορηγήσεις για λοιπούς σκοπούς.</t>
  </si>
  <si>
    <t>0191</t>
  </si>
  <si>
    <t>Επιχορηγήσεις για εκτέλεση ορισμένης δαπάνης</t>
  </si>
  <si>
    <t xml:space="preserve">ΣΥΝΟΛΟ  Κ.Α. 0100             </t>
  </si>
  <si>
    <t xml:space="preserve">ΣΥΝΟΛΟ  Κ.Α. 0000             </t>
  </si>
  <si>
    <t>ΦΟΡΟΙ-ΤΕΛΗ ΚΑΙ ΔΙΚΑΙΩΜΑΤΑ ΥΠΕΡ ΝΠΔΔ</t>
  </si>
  <si>
    <t>Φόροι.</t>
  </si>
  <si>
    <t>Εσοδα από λοιπούς κοινωνικούς πόρους.</t>
  </si>
  <si>
    <t>Ποσοστά από οικοδομές 1/4%o</t>
  </si>
  <si>
    <t xml:space="preserve">ΣΥΝΟΛΟ  Κ.Α. 1100             </t>
  </si>
  <si>
    <t>Εσοδα από Τέλη και Δικαιώματα.</t>
  </si>
  <si>
    <t>Εσοδα από λοιπά Τέλη και Δικαιώματα.</t>
  </si>
  <si>
    <t>1299α</t>
  </si>
  <si>
    <t>Ποσοστά από εργολαβίες 2%o</t>
  </si>
  <si>
    <t>1299β</t>
  </si>
  <si>
    <t>Ποσοστά από αμοιβές μελετών 2%</t>
  </si>
  <si>
    <t xml:space="preserve">1299γ </t>
  </si>
  <si>
    <t>Ποσοστά από αμοιβές επίβλεψης 2%</t>
  </si>
  <si>
    <t xml:space="preserve">ΣΥΝΟΛΟ  Κ.Α. 1200             </t>
  </si>
  <si>
    <t xml:space="preserve">ΣΥΝΟΛΟ  Κ.Α. 1000             </t>
  </si>
  <si>
    <t>ΕΣΟΔΑ ΑΠΟ ΤΗΝ ΕΠΙΧΕΙΡΗΣΙΑΚΗ ΔΡΑΣΤΗΡΙΟΤΗΤΑ ΤΟΥ ΝΠΔΔ</t>
  </si>
  <si>
    <t>Εσοδα από προσφορές υπηρεσιών</t>
  </si>
  <si>
    <t xml:space="preserve">Εσοδα από προσφορά υπηρεσιών εκπαίδευσης </t>
  </si>
  <si>
    <t>Λοιπά έσοδα από προσφορά υπηρεσιών εκπαίδευσης</t>
  </si>
  <si>
    <t xml:space="preserve">ΣΥΝΟΛΟ  Κ.Α. 3100             </t>
  </si>
  <si>
    <t>Εσοδα από προσφορές υπηρεσιών (λοιπά)</t>
  </si>
  <si>
    <t>Εσοδα από προσφορά λοιπών υπηρεσιών</t>
  </si>
  <si>
    <t>Εσοδα από διαφημίσεις</t>
  </si>
  <si>
    <t>3299α</t>
  </si>
  <si>
    <t xml:space="preserve">Εσοδα από προσφορά λοιπών υπηρεσιών </t>
  </si>
  <si>
    <t>3299β</t>
  </si>
  <si>
    <t>Εσοδα από προσφορά λοιπών υπηρεσιών (Υπουργ. Εσωτερικων )</t>
  </si>
  <si>
    <t xml:space="preserve">ΣΥΝΟΛΟ  Κ.Α. 3200             </t>
  </si>
  <si>
    <t>Εσοδα από πώληση αγαθών</t>
  </si>
  <si>
    <t>Εσοδα από πώληση συγγραμμάτων και βιβλίων</t>
  </si>
  <si>
    <t>Εσοδα από πώληση εντύπων και τίτλων</t>
  </si>
  <si>
    <t xml:space="preserve">Εσοδα από πώληση αχρήστου υλικού </t>
  </si>
  <si>
    <t xml:space="preserve">ΣΥΝΟΛΟ  Κ.Α. 3300             </t>
  </si>
  <si>
    <t>Εσοδα από εκμίσθωση κινητής ή ακίνητης περιουσίας.</t>
  </si>
  <si>
    <t>Εσοδα από εκμίσθωση ακίνητης περιουσίας.</t>
  </si>
  <si>
    <t>Εσοδα από εκμίσθωση καταστημάτων γενικά</t>
  </si>
  <si>
    <t>Εσοδα από εκμίσθωση γηπέδων και υπαίθριων εν γένει χώρων.</t>
  </si>
  <si>
    <t xml:space="preserve">Εσοδα από  εκμίσθωση λοιπής ακίνητης περιουσίας. </t>
  </si>
  <si>
    <t xml:space="preserve">ΣΥΝΟΛΟ  Κ.Α. 3400             </t>
  </si>
  <si>
    <t>Πρόσοδοι από κεφάλαια του ΤΕΕ</t>
  </si>
  <si>
    <t>Τόκοι κεφαλαίων.</t>
  </si>
  <si>
    <t>3511α</t>
  </si>
  <si>
    <t>Τόκοι από καταθέσεις στις Τράπεζες κεφαλαίων ΤΕΕ</t>
  </si>
  <si>
    <t>3511β</t>
  </si>
  <si>
    <t>Τόκοι από καταθέσεις σε Τράπεζες αμοιβών μηχανικών</t>
  </si>
  <si>
    <t>Πρόσοδοι από κινητές αξίες.</t>
  </si>
  <si>
    <t>Τοκομερίδια</t>
  </si>
  <si>
    <t xml:space="preserve">ΣΥΝΟΛΟ  Κ.Α. 3500             </t>
  </si>
  <si>
    <t>3900</t>
  </si>
  <si>
    <t>Λοιπά έσοδα από την επιχειρηματική δράση του Ν.Π.Δ.Δ</t>
  </si>
  <si>
    <t>3910</t>
  </si>
  <si>
    <t>Λοιπά έσοδα από την επιχ/τική δραστηριότητα του ΤΕΕ</t>
  </si>
  <si>
    <t>3919</t>
  </si>
  <si>
    <t>Εσοδα από την επιχ/τική δραστηριότητα ( Τρ. Πληροφοριών )</t>
  </si>
  <si>
    <t>3919γ  Εσοδα απο ΚΕΝΑΚ</t>
  </si>
  <si>
    <t>ΣΥΝΟΛΟ  Κ.Α  3900</t>
  </si>
  <si>
    <t xml:space="preserve">ΣΥΝΟΛΟ  Κ.Α. 3000             </t>
  </si>
  <si>
    <t>ΠΡΟΣΑΥΞΗΣΕΙΣ,ΠΡΟΣΤΙΜΑ,ΧΡΗΜ.ΠΟΙΝΕΣ &amp; ΠΑΡΑΒΟΛΑ</t>
  </si>
  <si>
    <t>Πρόστιμα, χρημ.ποινές &amp; παράβολα</t>
  </si>
  <si>
    <t>Πρόστιμα και χρηματικές ποινές</t>
  </si>
  <si>
    <t>Πρόστιμα από ποινές σε βάρος υπαλλήλων</t>
  </si>
  <si>
    <t>Παράβολα</t>
  </si>
  <si>
    <t>Παράβολα εξέτασης από επιτροπές</t>
  </si>
  <si>
    <t>Τίτλος Ευρωμηχανικού</t>
  </si>
  <si>
    <t xml:space="preserve">ΣΥΝΟΛΟ  Κ.Α. 4200             </t>
  </si>
  <si>
    <t xml:space="preserve">ΣΥΝΟΛΟ  Κ.Α. 4000             </t>
  </si>
  <si>
    <t>ΛΟΙΠΑ   ΕΣΟΔΑ</t>
  </si>
  <si>
    <t>Απολήψεις γιά έξοδα που έγιναν.</t>
  </si>
  <si>
    <t>Εσοδα για δαπάνες που έγιναν.</t>
  </si>
  <si>
    <t>Απόληψη εξόδων που έγιναν</t>
  </si>
  <si>
    <t>Απόληψη πληρωμών που έγιναν για λ/σμό τρίτων</t>
  </si>
  <si>
    <t>Απόληψη εξόδων δικαστικών, διαγωνισμών, πλειστηριασμών.κλπ.</t>
  </si>
  <si>
    <t xml:space="preserve">Απόληψη για λοιπές δαπάνες που έγιναν  </t>
  </si>
  <si>
    <t xml:space="preserve">ΣΥΝΟΛΟ  Κ.Α. 5100             </t>
  </si>
  <si>
    <t>Εσοδα υπέρ Δημοσίου και Τρίτων.</t>
  </si>
  <si>
    <t xml:space="preserve">Εσοδα υπέρ Μετοχικών Ταμείων </t>
  </si>
  <si>
    <t xml:space="preserve">Εσοδα υπέρ Μ.Τ.Π.Υ.                                </t>
  </si>
  <si>
    <t>5240</t>
  </si>
  <si>
    <t>Εσοδα υπέρ ΙΚΑ - ΤΣΜΕΔΕ- Ταμ.Νομικών κλπ.</t>
  </si>
  <si>
    <t>5249α</t>
  </si>
  <si>
    <t>Εσοδα υπέρ ΚΥΤ από κρατήσεις υπαλλήλων</t>
  </si>
  <si>
    <t>5249β</t>
  </si>
  <si>
    <t>Εσοδα υπέρ ΚΥΤ από ποινές Πειθ.Συμβ.</t>
  </si>
  <si>
    <t>5249γ</t>
  </si>
  <si>
    <t>Εσοδα υπερ ΤΠΕΔΕ</t>
  </si>
  <si>
    <t xml:space="preserve">Εσοδα υπέρ  I.K.A.                                </t>
  </si>
  <si>
    <t>5243α</t>
  </si>
  <si>
    <t>Εσοδα υπέρ ΤΣΜΕΔΕ από κρατήσεις υπαλ/λων</t>
  </si>
  <si>
    <t>5243β</t>
  </si>
  <si>
    <t>Εσοδα υπέρ ΤΣΜΕΔΕ για αναγν.ιδιωτ.τομέα</t>
  </si>
  <si>
    <t>5252</t>
  </si>
  <si>
    <t>Εσοδα υπέρ Ο.Α.Ε.Δ (1%)</t>
  </si>
  <si>
    <t>Εσοδα υπέρ λοιπων Ταμειων Αρωγης</t>
  </si>
  <si>
    <t>Εσοδα υπέρ του Δημοσίου, λοιπών ΝΠΔΔ,ΝΠΙΔ,Οργανισμών και</t>
  </si>
  <si>
    <t>Φυσικών Προσώπων</t>
  </si>
  <si>
    <t>5291α1</t>
  </si>
  <si>
    <t>Από μισθωτές υπηρεσίες (ΣΤ πηγή)</t>
  </si>
  <si>
    <t>5291α2</t>
  </si>
  <si>
    <t>Από ελεύθερα επαγγέλματα  (Ζ πηγή)</t>
  </si>
  <si>
    <t>5291α3</t>
  </si>
  <si>
    <t>Φόρος εργολάβων</t>
  </si>
  <si>
    <t>5291α4</t>
  </si>
  <si>
    <t>Φόρος Γ πηγής</t>
  </si>
  <si>
    <t>5291α5</t>
  </si>
  <si>
    <t>Εσοδα υπέρ Δημοσίου από προμήθειες</t>
  </si>
  <si>
    <t>5291α7</t>
  </si>
  <si>
    <t xml:space="preserve">Νοσοκομειακή περίθαλψη </t>
  </si>
  <si>
    <t>5291β1</t>
  </si>
  <si>
    <t>Χαρτόσημο και ΟΓΑ από εισπράξεις ΤΕΕ</t>
  </si>
  <si>
    <t>5229</t>
  </si>
  <si>
    <t>Εσοδα υπερ Ταμειων Προνοιας Εργολ. Δημ.Εργων</t>
  </si>
  <si>
    <t>5291</t>
  </si>
  <si>
    <t>Εσοδα υπερ Δημοσίου (2%)</t>
  </si>
  <si>
    <t>5291β4</t>
  </si>
  <si>
    <t xml:space="preserve">Χαρτόσημο από αμοιβές τρίτων </t>
  </si>
  <si>
    <t>5291β5</t>
  </si>
  <si>
    <t>Χαρτόσημο από ενοίκια</t>
  </si>
  <si>
    <t>5292α</t>
  </si>
  <si>
    <t>Αγγελιόσημο από διαφημίσεις υπέρ ΤΣΠΕΑΘ</t>
  </si>
  <si>
    <t>5292β</t>
  </si>
  <si>
    <t>Εισφορες για ΕΔΟΕΑΠ,ΤΣΠΕΑΘ</t>
  </si>
  <si>
    <t>5294α</t>
  </si>
  <si>
    <t>Εσοδα υπέρ φυσικών προσώπων (πραγμ/νες)</t>
  </si>
  <si>
    <t>5294β</t>
  </si>
  <si>
    <t>Εσοδα ΦΠΑ φυσικών προσώπων</t>
  </si>
  <si>
    <t>5296α</t>
  </si>
  <si>
    <t>Εισφορές ειδ.λογ.προσθ.παροχών</t>
  </si>
  <si>
    <t>5296β</t>
  </si>
  <si>
    <t>Εισφορές ειδ. λογ. προσθ.χρόνου ασφάλισης των μηχανικών</t>
  </si>
  <si>
    <t>Εσοδα υπέρ του δημοσίου από ΦΠΑ</t>
  </si>
  <si>
    <t xml:space="preserve">ΣΥΝΟΛΟ  Κ.Α. 5200             </t>
  </si>
  <si>
    <t>Εσοδα από Δωρεές, Κληρονομιές,Κληροδοσίες</t>
  </si>
  <si>
    <t>Εσοδα από Δωρεές,κληρονομιές,κληροδοσίες</t>
  </si>
  <si>
    <t>Προϊόν δωρεάς</t>
  </si>
  <si>
    <t xml:space="preserve">ΣΥΝΟΛΟ  Κ.Α. 5400             </t>
  </si>
  <si>
    <t>Επιστροφές Χρημάτων</t>
  </si>
  <si>
    <t>Επιστροφές ποσών που καταβλήθηκαν χωρίς να οφείλονται</t>
  </si>
  <si>
    <t xml:space="preserve">Επιστροφή αποδοχών,συντάξεων βοηθημάτων και αποζημιώσεων που </t>
  </si>
  <si>
    <t>καταβλήθηκαν χωρίς να οφείλονται</t>
  </si>
  <si>
    <t>5529α</t>
  </si>
  <si>
    <t>Λοιπές επιστροφές ποσών που καταβλήθηκαν χωρίς να οφείλονται</t>
  </si>
  <si>
    <t>5529β</t>
  </si>
  <si>
    <t>Λοιπές επιστροφές</t>
  </si>
  <si>
    <t xml:space="preserve">ΣΥΝΟΛΟ  Κ.Α. 5500             </t>
  </si>
  <si>
    <t>Εσοδα από λοιπές περιπτώσεις.</t>
  </si>
  <si>
    <t>Διάφορα  έσοδα</t>
  </si>
  <si>
    <t>5681α</t>
  </si>
  <si>
    <t>Εσοδα από συνδρομές μελών</t>
  </si>
  <si>
    <t>5681β</t>
  </si>
  <si>
    <t>Εσοδα από συνδρομές εργοληπτών</t>
  </si>
  <si>
    <t>5681γ</t>
  </si>
  <si>
    <t>Εσοδα από συνδρομές Τεχν.Εταιριών</t>
  </si>
  <si>
    <t>Εσοδα από πραγματογνωμοσύνες</t>
  </si>
  <si>
    <t>Εσοδα από ποσά που καταβλήθηκαν σε μας από τρίτους χωρίς να οφείλονται</t>
  </si>
  <si>
    <t>Λοιπά Εσοδα</t>
  </si>
  <si>
    <t>5689α</t>
  </si>
  <si>
    <t>Εσοδα από Συνέδρια</t>
  </si>
  <si>
    <t>5689β</t>
  </si>
  <si>
    <t>Εσοδα από συνδρομές ICOMOS</t>
  </si>
  <si>
    <t xml:space="preserve">ΣΥΝΟΛΟ  Κ.Α. 5600             </t>
  </si>
  <si>
    <t xml:space="preserve">ΣΥΝΟΛΟ  Κ.Α. 5000             </t>
  </si>
  <si>
    <t>ΕΣΟΔΑ ΠΑΡΕΛΘΟΝΤΩΝ ΕΤΩΝ</t>
  </si>
  <si>
    <t>Εσοδα από λοιπές περιπτώσεις</t>
  </si>
  <si>
    <t>8660</t>
  </si>
  <si>
    <t xml:space="preserve">Λοιπά Εσοδα </t>
  </si>
  <si>
    <t>8669α</t>
  </si>
  <si>
    <t>Συνδρομές παρελθουσών χρήσεων</t>
  </si>
  <si>
    <t xml:space="preserve">ΣΥΝΟΛΟ  Κ.Α. 8600             </t>
  </si>
  <si>
    <t xml:space="preserve">       </t>
  </si>
  <si>
    <t xml:space="preserve">ΣΥΝΟΛΟ Κ.Α. 8000                                  </t>
  </si>
  <si>
    <t>ΕΣΟΔΑ ΑΠΟ ΕΠΙΧΟΡΗΓΗΣΕΙΣ κ.λ.π.ΓΙΑ ΕΠΕΝΔΥΣΕΙΣ</t>
  </si>
  <si>
    <t>9300</t>
  </si>
  <si>
    <t>Επιχορηγησεις απο Προυπολογισμο Δ.Ε για επενδυσεις</t>
  </si>
  <si>
    <t>9319α</t>
  </si>
  <si>
    <t>Προγραμματα απο Ευρωπαικη Ενωση</t>
  </si>
  <si>
    <t>9319β</t>
  </si>
  <si>
    <t>Προγραμματα SEAP-PLUS</t>
  </si>
  <si>
    <t>9319γ</t>
  </si>
  <si>
    <t>Επιχορηγηση απο Κοινωνια της Πληροφοριας</t>
  </si>
  <si>
    <t xml:space="preserve">ΣΥΝΟΛΟ  Κ.Α. 9500             </t>
  </si>
  <si>
    <t xml:space="preserve">ΣΥΝΟΛΟ Κ.Α. 9000                                  </t>
  </si>
  <si>
    <t xml:space="preserve">ΣΥΝΟΛΟ ΕΣΟΔΩΝ  </t>
  </si>
  <si>
    <t xml:space="preserve">Ε Ξ Ο Δ Α </t>
  </si>
  <si>
    <t>ΠΡΟΥΠΟΛΟΓΙΣΘΕΝΤΑ 2012</t>
  </si>
  <si>
    <t>ΠΛΗΡΩΜΕΣ ΓΙΑ ΥΠΗΡΕΣΙΕΣ</t>
  </si>
  <si>
    <t>0200</t>
  </si>
  <si>
    <t>Αμοιβές υπαλλήλων, υπηρετών και εργατών.</t>
  </si>
  <si>
    <t>0210</t>
  </si>
  <si>
    <t>Αποδοχές υπαλλήλων.</t>
  </si>
  <si>
    <t>0211</t>
  </si>
  <si>
    <t>Βασικός μισθός τακτικών υπαλλήλων</t>
  </si>
  <si>
    <t>0212</t>
  </si>
  <si>
    <t>Βασικός μισθός εκτάκτων υπαλλήλων</t>
  </si>
  <si>
    <t>0220</t>
  </si>
  <si>
    <t>Γενικά τακτικά επιδόματα</t>
  </si>
  <si>
    <t>0223α</t>
  </si>
  <si>
    <t>Επίδομα μεταπτυχιακών σπουδών</t>
  </si>
  <si>
    <t>0224α</t>
  </si>
  <si>
    <t>Επίδομα οικογενειακών βαρών μονιμων υπαλληλων</t>
  </si>
  <si>
    <t>0224β</t>
  </si>
  <si>
    <t>Επίδομα οικογενειακών βαρών εκτακτων υπαλληλων</t>
  </si>
  <si>
    <t>0227</t>
  </si>
  <si>
    <t>Προσωπική διαφορά Ν. 2470/97</t>
  </si>
  <si>
    <t>0238</t>
  </si>
  <si>
    <t>Επιδομα θεσης αρθ.12 Ν.1586/86</t>
  </si>
  <si>
    <t>0240</t>
  </si>
  <si>
    <t>Ειδικά τακτικά επιδόματα υπαλλήλων</t>
  </si>
  <si>
    <t>0243</t>
  </si>
  <si>
    <t>Επίδομα υπηρεσίας στην αλλοδαπή</t>
  </si>
  <si>
    <t>0245α</t>
  </si>
  <si>
    <t>Εξοδα παραστάσεως ( Π ροέδρου ΤΕΕ )</t>
  </si>
  <si>
    <t>0245β</t>
  </si>
  <si>
    <t>Εξοδα παραστάσεως (Προέδρου Αντ/πείας ΤΕΕ)</t>
  </si>
  <si>
    <t>0245γ</t>
  </si>
  <si>
    <t>Εξοδα παραστάσεως (Γεν. Γραμματέα ΤΕΕ )</t>
  </si>
  <si>
    <t>0245δ</t>
  </si>
  <si>
    <t>Εξοδα παραστάσεως (Γεν. Δ/ντή ΤΕΕ )</t>
  </si>
  <si>
    <t>0252</t>
  </si>
  <si>
    <t>Επίδομα διαχειριστικών λαθών</t>
  </si>
  <si>
    <t>0259</t>
  </si>
  <si>
    <t>Λοιπά ειδικά τακτικά επιδόματα  υπαλλήλων</t>
  </si>
  <si>
    <t>0260</t>
  </si>
  <si>
    <t>Πρόσθετες Παροχές Υπαλλήλων και Εργατών</t>
  </si>
  <si>
    <t>0261</t>
  </si>
  <si>
    <t>Αποζημίωση γιά υπερωριακή εργασία</t>
  </si>
  <si>
    <t>0262</t>
  </si>
  <si>
    <t>Εξοδα κινήσεως Γεν. Δ/ντού</t>
  </si>
  <si>
    <t>0264</t>
  </si>
  <si>
    <t>Αποζημίωση για συμμετοχή σε συμβούλια ή επιτροπές</t>
  </si>
  <si>
    <t>0268</t>
  </si>
  <si>
    <t>Αποζημίωση μελών, γραμματέων και λοιπού βοηθητικού προσωπικού</t>
  </si>
  <si>
    <t>0280</t>
  </si>
  <si>
    <t>Διάφορες αποζημιώσεις</t>
  </si>
  <si>
    <t>0283</t>
  </si>
  <si>
    <t>Αποζημίωση οργάνων εποπτείας και ελέγχου</t>
  </si>
  <si>
    <t>0289</t>
  </si>
  <si>
    <t>Διάφορες αποζημιώσεις αδικηθέντων</t>
  </si>
  <si>
    <t>ΣΥΝΟΛΟ   Κ.Α.  0200</t>
  </si>
  <si>
    <t>0400</t>
  </si>
  <si>
    <t>Αμοιβές όσων εκτελούν ειδικές υπηρεσίες</t>
  </si>
  <si>
    <t>0410</t>
  </si>
  <si>
    <t>Αμοιβές όσων εκτελούν ειδικές υπηρεσίες με την ιδιότητα των ελευθέ-</t>
  </si>
  <si>
    <t>ρων επαγγελματιών</t>
  </si>
  <si>
    <t>0411α</t>
  </si>
  <si>
    <t>Αμοιβές Νομικών που εκτελούν ειδικές υπηρεσίες μέ τήν ιδιότητα Δικηγόρων</t>
  </si>
  <si>
    <t>0411β</t>
  </si>
  <si>
    <t>Με την ιδιότητα ελεύθερου επαγγελματία</t>
  </si>
  <si>
    <t>0415</t>
  </si>
  <si>
    <t>Αμοιβές συγγραφέων και συντακτών</t>
  </si>
  <si>
    <t>0417</t>
  </si>
  <si>
    <t>Αμοιβές μεταφραστών που εκτελούν ειδικές υπηρεσίες</t>
  </si>
  <si>
    <t>0420</t>
  </si>
  <si>
    <t>Με κάθε άλλη ιδιότητα φυσικού προσώπου</t>
  </si>
  <si>
    <t>0429</t>
  </si>
  <si>
    <t>Λοιπές αμοιβές φυσικών προσώπων εκτελούντων ειδικές υπηρεσίες.</t>
  </si>
  <si>
    <t>0431</t>
  </si>
  <si>
    <t>Αμοιβές και προμήθειες Τραπεζών.</t>
  </si>
  <si>
    <t>0433</t>
  </si>
  <si>
    <t>Αμοιβές Ν. Π. ή Οργανισμών γιά τη Μηχ/κή επεξεργασία στοιχείων</t>
  </si>
  <si>
    <t>0439</t>
  </si>
  <si>
    <t>Λοιπές Αμοιβές Νομικών Προσώπων που εκτελούν ειδικές υπηρεσίες.</t>
  </si>
  <si>
    <t>ΣΥΝΟΛΟ   Κ.Α.  0400</t>
  </si>
  <si>
    <t>0500</t>
  </si>
  <si>
    <t>Συμμετοχή του ΤΕΕ στη Κοινωνική Πρόνοια,Ασφάλιση,Εκπαίδευση και</t>
  </si>
  <si>
    <t>Υγεία των υπαλλήλων, των συνταξιούχων και των οικογενειών τους.</t>
  </si>
  <si>
    <t>0550</t>
  </si>
  <si>
    <t>Εργοδοτικές εισφορές για κοινωνική ασφάλιση</t>
  </si>
  <si>
    <t>0551α</t>
  </si>
  <si>
    <t xml:space="preserve">Εισφορές στο ΙΚΑ από την μισθοδοσία προσωπικού </t>
  </si>
  <si>
    <t>0552α</t>
  </si>
  <si>
    <t>Εισφορές στο ΤΣΜΕΔΕ απο την μισθοδοσία προσωπικού</t>
  </si>
  <si>
    <t>0552β</t>
  </si>
  <si>
    <t>Εισφορές στο ΚΥΤ από την μισθοδοσία προσωπικού</t>
  </si>
  <si>
    <t>0552γ</t>
  </si>
  <si>
    <t>Εισφορές στο  Τ.Σ.Π.Ε.Α.Θ</t>
  </si>
  <si>
    <t>0559</t>
  </si>
  <si>
    <t>Εισφορές στο Ταμείο Νομικών</t>
  </si>
  <si>
    <t>0540</t>
  </si>
  <si>
    <t>Δαπάνες εκπαίδευσης</t>
  </si>
  <si>
    <t>0542</t>
  </si>
  <si>
    <t>Δαπάνες λειτουργίας ειδικών σχολών και σεμιναρίων</t>
  </si>
  <si>
    <t>0549</t>
  </si>
  <si>
    <t>Λοιπές δαπάνες εκπαίδευσης</t>
  </si>
  <si>
    <t>ΣΥΝΟΛΟ   Κ.Α.  0500</t>
  </si>
  <si>
    <t>0600</t>
  </si>
  <si>
    <t>Ασφαλιστικές παροχές</t>
  </si>
  <si>
    <t>0630</t>
  </si>
  <si>
    <t>Παροχές Πρόνοιας</t>
  </si>
  <si>
    <t>0631</t>
  </si>
  <si>
    <t>Βοηθήματα εφάπαξ τακτικών υπαλλήλων</t>
  </si>
  <si>
    <t>0638</t>
  </si>
  <si>
    <t>Αποζημιώσεις απολυομένων εκτάκτων υπαλλήλων</t>
  </si>
  <si>
    <t>ΣΥΝΟΛΟ   Κ.Α.  0600</t>
  </si>
  <si>
    <t>0700</t>
  </si>
  <si>
    <t>Πληρωμές για μετακίνηση υπαλλήλων ή μη</t>
  </si>
  <si>
    <t>0710</t>
  </si>
  <si>
    <t>Οδοιπορικά έξοδα για μετακίνηση υπαλλήλων στην ημεδαπή</t>
  </si>
  <si>
    <t>0711</t>
  </si>
  <si>
    <t>Οδοιπορικά έξοδα μετακίνησης γιά εκτέλεση υπηρεσίας στην ημεδαπή</t>
  </si>
  <si>
    <t>υπαλλήλων ΤΕΕ</t>
  </si>
  <si>
    <t>0712</t>
  </si>
  <si>
    <t>Εξοδα κίνησης υπαλλήλων που μετακινούνται εντός έδρας γιά εκτέλεση</t>
  </si>
  <si>
    <t>υπηρεσίας.(οδοιπορικά)</t>
  </si>
  <si>
    <t>0720</t>
  </si>
  <si>
    <t>Ημερήσια αποζημίωση για μετακίνηση υπαλλήλων στην ημεδαπή</t>
  </si>
  <si>
    <t>0721</t>
  </si>
  <si>
    <t>Ημερήσια αποζημίωση μετακ. για εκτέλεση υπηρεσίας στην ημεδαπή υπαλληλ.</t>
  </si>
  <si>
    <t>0730</t>
  </si>
  <si>
    <t>Πληρωμές για αποστολή ή μετακίνηση υπαλλήλων στην αλλοδαπή</t>
  </si>
  <si>
    <t>0731</t>
  </si>
  <si>
    <t>Οδοιπορικά εξοδα μετακίνησης για εκτέλεση υπηρεσίας υπαλλήλων απ`την</t>
  </si>
  <si>
    <t>ημεδαπή στην αλλοδαπή η και αντίστροφα</t>
  </si>
  <si>
    <t>0732</t>
  </si>
  <si>
    <t>Ημερήσια αποζημίωση μετακίνησης για εκτέλεση υπηρεσίας υπαλλήλων από</t>
  </si>
  <si>
    <t>την ημεδαπή στην αλλοδαπή η και αντίστροφα</t>
  </si>
  <si>
    <t>0770</t>
  </si>
  <si>
    <t>Πληρωμές για μετακίνηση στην ημεδαπή προσώπων που δεν έχουν</t>
  </si>
  <si>
    <t>την υπαλληλική ιδιότητα</t>
  </si>
  <si>
    <t>0771</t>
  </si>
  <si>
    <t xml:space="preserve">προσώπων που δεν έχουν υπαλληλική ιδιότητα. </t>
  </si>
  <si>
    <t>0772</t>
  </si>
  <si>
    <t xml:space="preserve">Ημερήσια αποζημίωση μετακίνησης για εκτέλεση υπηρεσίας στην ημεδαπή </t>
  </si>
  <si>
    <t>0780</t>
  </si>
  <si>
    <t>Πληρωμές για αποστολή η μετακίνηση στην αλλοδαπή προσώπων</t>
  </si>
  <si>
    <t>που δεν έχουν υπαλληλική ιδιότητα</t>
  </si>
  <si>
    <t>0781</t>
  </si>
  <si>
    <t>Οδοιπορικά έξοδα για αποστολή στην αλλοδαπή η μετάκληση από την αλλο-</t>
  </si>
  <si>
    <t>δαπή προσώπων που δεν εχουν την υπαλληλική ιδιότητα</t>
  </si>
  <si>
    <t>0782</t>
  </si>
  <si>
    <t>Ημερήσια αποζημίωση για αποστολή στην αλλοδαπή η μετάκληση απο την</t>
  </si>
  <si>
    <t>αλλοδαπή προσώπων που δεν έχουν την υπαλληλική ιδιότητα</t>
  </si>
  <si>
    <t>ΣΥΝΟΛΟ   Κ.Α.  0700</t>
  </si>
  <si>
    <t>0800</t>
  </si>
  <si>
    <t>Πληρωμές για μη προσωπικές υπηρεσίες</t>
  </si>
  <si>
    <t>0810</t>
  </si>
  <si>
    <t>Μισθώματα</t>
  </si>
  <si>
    <t>0813</t>
  </si>
  <si>
    <t>Ενοίκια κτιρίων και έξοδα κοινοχρήστων .</t>
  </si>
  <si>
    <t>0815</t>
  </si>
  <si>
    <t>Μισθώματα μεταφορικών μέσων</t>
  </si>
  <si>
    <t>0817</t>
  </si>
  <si>
    <t>Μισθώματα μηχανικού και λοιπού εξοπλισμού</t>
  </si>
  <si>
    <t>0820</t>
  </si>
  <si>
    <t>Μεταφορές προσώπων και αγαθών</t>
  </si>
  <si>
    <t>0829</t>
  </si>
  <si>
    <t>Λοιπές μεταφορές.</t>
  </si>
  <si>
    <t>0830</t>
  </si>
  <si>
    <t>Επικοινωνίες</t>
  </si>
  <si>
    <t>0831</t>
  </si>
  <si>
    <t>Ταχυδρομικά τέλη.</t>
  </si>
  <si>
    <t>0832</t>
  </si>
  <si>
    <t>Τηλεφωνικά και τηλεγραφικά τέλη εσωτερικού.</t>
  </si>
  <si>
    <t>0834</t>
  </si>
  <si>
    <t>Εξοδα τηλεπικοινωνιακών εγκαταστάσεων.</t>
  </si>
  <si>
    <t>0840</t>
  </si>
  <si>
    <t>Υδρευση, Φωτισμός και Καθαριότητα</t>
  </si>
  <si>
    <t>0841</t>
  </si>
  <si>
    <t>Υδρευση</t>
  </si>
  <si>
    <t>0842</t>
  </si>
  <si>
    <t xml:space="preserve">Φωτισμός </t>
  </si>
  <si>
    <t>0845</t>
  </si>
  <si>
    <t>Δαπάνες καθαρισμού γραφείων.</t>
  </si>
  <si>
    <t>0850</t>
  </si>
  <si>
    <t>Δημόσιες Σχέσεις</t>
  </si>
  <si>
    <t>0851</t>
  </si>
  <si>
    <t>Διαφημίσεις και δημοσιεύσεις</t>
  </si>
  <si>
    <t>0853α</t>
  </si>
  <si>
    <t>Δαπάνες εκθέσεων στην ημεδαπή</t>
  </si>
  <si>
    <t>0854</t>
  </si>
  <si>
    <t>Δαπάνες εκθέσεων στην αλλοδαπή</t>
  </si>
  <si>
    <t>0855</t>
  </si>
  <si>
    <t>Επιδείξεις,γιορτές και λοιπά θεάματα</t>
  </si>
  <si>
    <t>0856</t>
  </si>
  <si>
    <t>Φιλοξενίες δεξιώσεις</t>
  </si>
  <si>
    <t>0857</t>
  </si>
  <si>
    <t>Οργάνωση συνεδρίων, συμμετοχή σε συνέδρια.</t>
  </si>
  <si>
    <t>0859</t>
  </si>
  <si>
    <t>Λοιπές δαπάνες δημοσίων σχέσεων.</t>
  </si>
  <si>
    <t>0860</t>
  </si>
  <si>
    <t>Συντήρηση και επισκευή μονίμων εγκαταστάσεων</t>
  </si>
  <si>
    <t>0863</t>
  </si>
  <si>
    <t>Συντήρηση και επισκευή κτιρίων.</t>
  </si>
  <si>
    <t>0880</t>
  </si>
  <si>
    <t>Συντήρηση και επισκευή μηχανικού και λοιπού εξοπλισμού</t>
  </si>
  <si>
    <t>0881</t>
  </si>
  <si>
    <t>Συντήρηση και επισκευή μεταφορικών μέσων ξηράς</t>
  </si>
  <si>
    <t>0887</t>
  </si>
  <si>
    <t>Συντήρηση και επισκευή λοιπών μηχανημάτων.</t>
  </si>
  <si>
    <t>0888</t>
  </si>
  <si>
    <t>Συντήρηση και επισκευή επίπλων και σκευών.</t>
  </si>
  <si>
    <t>0890</t>
  </si>
  <si>
    <t>Λοιπές δαπάνες</t>
  </si>
  <si>
    <t>0891</t>
  </si>
  <si>
    <t>Εκτυπώσεις, εκδόσεις και βιβλιοδετήσεις</t>
  </si>
  <si>
    <t>0892</t>
  </si>
  <si>
    <t>Ασφάλιστρα και φύλακτρα ακινήτων,μεταφορικών μέσων,μηχανικού εξοπλισμού,</t>
  </si>
  <si>
    <t>επίπλων,χρεωγράφων κλπ.</t>
  </si>
  <si>
    <t>0893</t>
  </si>
  <si>
    <t>Εκτέλεση δικαστικών αποφάσεων ή συμβιβαστικών πράξεων.</t>
  </si>
  <si>
    <t>0894</t>
  </si>
  <si>
    <t xml:space="preserve">Δικαστικά έξοδα (περιλαμβάνονται εξοδα πτώχευσης,κατάσχεσης και  </t>
  </si>
  <si>
    <t>συμβολαιογραφικά)</t>
  </si>
  <si>
    <t>0896</t>
  </si>
  <si>
    <t>Επιδόσεις,δημοσιεύσεις,προσκλήσεις κλπ.</t>
  </si>
  <si>
    <t>ΣΥΝΟΛΟ   Κ.Α.  0800</t>
  </si>
  <si>
    <t>0900</t>
  </si>
  <si>
    <t>Φόροι-Τέλη-Εξοδα βεβαίωσης και είσπραξης εσόδων</t>
  </si>
  <si>
    <t>0910</t>
  </si>
  <si>
    <t>Φόροι-τέλη</t>
  </si>
  <si>
    <t>0911α</t>
  </si>
  <si>
    <t>Φόροι διάφοροι.</t>
  </si>
  <si>
    <t>0911β</t>
  </si>
  <si>
    <t>Φόρος εισοδήματος από ακίνητα</t>
  </si>
  <si>
    <t>0912</t>
  </si>
  <si>
    <t>Τέλη</t>
  </si>
  <si>
    <t>0913</t>
  </si>
  <si>
    <t>Φόρος προστιθέμενης αξίας για συμψηφισμό</t>
  </si>
  <si>
    <t>0920</t>
  </si>
  <si>
    <t>Εξοδα βεβαίωσης και είσπραξης</t>
  </si>
  <si>
    <t>0925</t>
  </si>
  <si>
    <t>Ποσοστά εισπρακτόρων γενικά</t>
  </si>
  <si>
    <t>0929</t>
  </si>
  <si>
    <t>Λοιπές δαπάνες ελέγχου και βεβαίωσης που δεν κατονομάζονται ειδικά</t>
  </si>
  <si>
    <t>ΣΥΝΟΛΟ   Κ.Α.  0900</t>
  </si>
  <si>
    <t xml:space="preserve">ΣΥΝΟΛΟ   Κ.Α.  0000             </t>
  </si>
  <si>
    <t>1000</t>
  </si>
  <si>
    <t>ΠΛΗΡΩΜΕΣ ΓΙΑ ΤΗΝ ΠΡΟΜΗΘΕΙΑ ΚΑΤΑΝΑΛΩΤΙΚΩΝ ΑΓΑΘΩΝ</t>
  </si>
  <si>
    <t>1200</t>
  </si>
  <si>
    <t>Εξοπλισμός γραφείων,εργαστηρίων κλπ (εκτός από τη προμήθεια</t>
  </si>
  <si>
    <t>επίπλων και σκευών)</t>
  </si>
  <si>
    <t>1250</t>
  </si>
  <si>
    <t>Προμήθεια βιβλίων και εντύπων γενικά</t>
  </si>
  <si>
    <t>1259</t>
  </si>
  <si>
    <t>Προμήθεια βιβλίων, περιοδικών, εφημερίδων και λοιπών εκδόσεων.</t>
  </si>
  <si>
    <t>1260</t>
  </si>
  <si>
    <t>Προμήθεια γραφικής ύλης και μικροαντικειμένων γραφείου γενικά</t>
  </si>
  <si>
    <t>1261</t>
  </si>
  <si>
    <t>1290</t>
  </si>
  <si>
    <t>Λοιπές προμήθειες εξοπλισμού γραφείων,εργαστηρίων και</t>
  </si>
  <si>
    <t>εκμεταλεύσεων</t>
  </si>
  <si>
    <t>1292</t>
  </si>
  <si>
    <t>Προμήθεια ηλεκτρικών λαμπτήρων.</t>
  </si>
  <si>
    <t>ΣΥΝΟΛΟ   Κ.Α.  1200</t>
  </si>
  <si>
    <t>1300</t>
  </si>
  <si>
    <t>Είδη υγιεινής,καθαριότητας και ευπρεπισμού</t>
  </si>
  <si>
    <t>1380</t>
  </si>
  <si>
    <t>Είδη καθαριότητας και ευπρεπισμού</t>
  </si>
  <si>
    <t>1381</t>
  </si>
  <si>
    <t>Προμήθεια ειδών καθαριότητας και ευπρεπισμού.</t>
  </si>
  <si>
    <t>ΣΥΝΟΛΟ   Κ.Α.  1300</t>
  </si>
  <si>
    <t>1400</t>
  </si>
  <si>
    <t>Προμήθεια ειδών συντήρησης και επισκευής αγαθών διαρκούς χρήσης</t>
  </si>
  <si>
    <t>1420</t>
  </si>
  <si>
    <t>Προμήθεια ειδών συντήρησης και επισκευής μονίμων εγκαταστάσεων</t>
  </si>
  <si>
    <t>1429</t>
  </si>
  <si>
    <t>Προμήθεια ειδών  συντήρησης και επισκευής λοιπών μονίμων εγκαταστάσεων</t>
  </si>
  <si>
    <t>1430</t>
  </si>
  <si>
    <t>Προμήθεια ειδών συντήρησης και επισκευής μηχανικού και λοιπού</t>
  </si>
  <si>
    <t>εξοπλισμού.</t>
  </si>
  <si>
    <t>1431</t>
  </si>
  <si>
    <t>Προμήθεια ειδών συντήρησης μεταφορικών μέσων</t>
  </si>
  <si>
    <t>ΣΥΝΟΛΟ   Κ.Α.  1400</t>
  </si>
  <si>
    <t>1600</t>
  </si>
  <si>
    <t>Προμήθεια καυσίμων και λιπαντικών</t>
  </si>
  <si>
    <t>1610</t>
  </si>
  <si>
    <t>Προμήθεια υγρών,στερεών καυσίμων, υγραερίων, φωταερίων,αερίων</t>
  </si>
  <si>
    <t>ψύξης.</t>
  </si>
  <si>
    <t>1611</t>
  </si>
  <si>
    <t>Προμήθεια υγρών καυσίμων και λιπαντικών.</t>
  </si>
  <si>
    <t>ΣΥΝΟΛΟ   Κ.Α.  1600</t>
  </si>
  <si>
    <t>1700</t>
  </si>
  <si>
    <t>Προμήθεια υλικών εκτυπωτικών,βιβλιοδετικών,τυπογραφικών κλπ</t>
  </si>
  <si>
    <t>1710</t>
  </si>
  <si>
    <t>Προμήθεια υλικού εκτυπώσεων και βιβλιοδετήσεων</t>
  </si>
  <si>
    <t>1719</t>
  </si>
  <si>
    <t>1730</t>
  </si>
  <si>
    <t>Προμήθεια φωτογραφικού και φωτοτυπικού υλικού.</t>
  </si>
  <si>
    <t>1731</t>
  </si>
  <si>
    <t>1770</t>
  </si>
  <si>
    <t>Προμήθεια τηλεπικοινωνιακού υλικού</t>
  </si>
  <si>
    <t>1779</t>
  </si>
  <si>
    <t>Προμήθεια τηλεπ/κού υλικού που δεν κατονομάζονται ειδικά</t>
  </si>
  <si>
    <t>ΣΥΝΟΛΟ   Κ.Α.  1700</t>
  </si>
  <si>
    <t>1800</t>
  </si>
  <si>
    <t>Λοιπές προμήθειες που δεν περιλαμβάνονται στις παραπάνω</t>
  </si>
  <si>
    <t>κατηγορίες.</t>
  </si>
  <si>
    <t>1890</t>
  </si>
  <si>
    <t>Διάφορες προμήθειες</t>
  </si>
  <si>
    <t>1899</t>
  </si>
  <si>
    <t>Διάφορες προμήθειες που δεν κατονομάζονται ειδικά</t>
  </si>
  <si>
    <t>ΣΥΝΟΛΟ   Κ.Α.  1800</t>
  </si>
  <si>
    <t xml:space="preserve">ΣΥΝΟΛΟ   Κ.Α.  1000             </t>
  </si>
  <si>
    <t>2000</t>
  </si>
  <si>
    <t>ΠΛΗΡΩΜΕΣ ΓΙΑ ΜΕΤΑΒΙΒΑΣΗ ΕΙΣΟΔΗΜΑΤΩΝ ΣΕ ΤΡΙΤΟΥΣ</t>
  </si>
  <si>
    <t>2300</t>
  </si>
  <si>
    <t>Επιχορηγήσεις και συνδρομές σε ΝΠΔΔ και  λοιπούς Οργανισμούς</t>
  </si>
  <si>
    <t>2320</t>
  </si>
  <si>
    <t>Επιχορηγήσεις και συνδρομές για δαπάνες διοίκησης και λειτουργίας</t>
  </si>
  <si>
    <t>2329</t>
  </si>
  <si>
    <t>Επιχορηγήσεις για την πληρωμή λοιπών δαπανών-Δαπάνες αρχαιρεσιών για</t>
  </si>
  <si>
    <t>ανάδειξη διοικητικών αρχών</t>
  </si>
  <si>
    <t>ΣΥΝΟΛΟ   Κ.Α.  2300</t>
  </si>
  <si>
    <t>2400</t>
  </si>
  <si>
    <t>Λοιπές επιχορηγήσεις και συνδρομές</t>
  </si>
  <si>
    <t>2490</t>
  </si>
  <si>
    <t>Λοιπές επιχορηγήσεις και συνδρομές για ορισμένους ή μη σκοπούς</t>
  </si>
  <si>
    <t>2499α</t>
  </si>
  <si>
    <t>Επιχορήγηση στη Σιβιτανίδειο Σχολή Τεχνών και Επαγγελμάτων (Ν.Δ 2168/52 )</t>
  </si>
  <si>
    <t>2499β</t>
  </si>
  <si>
    <t>Επιχορήγηση Τμημάτων ΤΕΕ</t>
  </si>
  <si>
    <t>2499γ</t>
  </si>
  <si>
    <t>Επιχορήγηση ΤΣΜΕΔΕ για λ/σμό ΚΥΤ σύμφωνα με το Ν.Δ 4292/53</t>
  </si>
  <si>
    <t>ΣΥΝΟΛΟ   Κ.Α.  2400</t>
  </si>
  <si>
    <t>2500</t>
  </si>
  <si>
    <t>Επιχορηγήσεις και συνδρομές σ' αλλοδαπούς και ημεδαπούς</t>
  </si>
  <si>
    <t>Οργανισμούς Ιδιωτικού Δικαίου</t>
  </si>
  <si>
    <t>2510</t>
  </si>
  <si>
    <t>Επιχορηγήσεις σε ημεδαπούς και αλλοδαπούς οργανισμούς</t>
  </si>
  <si>
    <t>2511</t>
  </si>
  <si>
    <t>Επιχορηγήσεις και συνδρομές σε αλλοδαπούς οργανισμούς</t>
  </si>
  <si>
    <t>2520</t>
  </si>
  <si>
    <t xml:space="preserve">Επιχορηγήσεις και συνδρομές σε ημεδαπούς οργανισμούς ιδιωτικού </t>
  </si>
  <si>
    <t>δικαίου</t>
  </si>
  <si>
    <t>2529</t>
  </si>
  <si>
    <t>Επιχορηγήσειςενισχυσεις και συνδρομές σε λοιπούς  οργανισμούς ιδιωτ.</t>
  </si>
  <si>
    <t>δικαίου εσωτερικου (αρθρο 4παρ.3 του Ν.1486/1984 )</t>
  </si>
  <si>
    <t>ΣΥΝΟΛΟ   Κ.Α.  2500</t>
  </si>
  <si>
    <t>2600</t>
  </si>
  <si>
    <t>Χορηγίες για εθνικούς,κοινωνικούς,εκπαιδευτικούς κλπ συναφείς</t>
  </si>
  <si>
    <t>σκοπούς</t>
  </si>
  <si>
    <t>2630</t>
  </si>
  <si>
    <t>Χορηγίες κοινωνικής πρόνοιας</t>
  </si>
  <si>
    <t>2639</t>
  </si>
  <si>
    <t>Λοιπές χορηγίες Κοινωνικής Πρόνοιας.</t>
  </si>
  <si>
    <t>2640</t>
  </si>
  <si>
    <t>Χορηγίες για εθνικούς και θρησκευτικούς σκοπούς</t>
  </si>
  <si>
    <t>2641</t>
  </si>
  <si>
    <t>2650</t>
  </si>
  <si>
    <t>Χορηγίες για εκπαιδευτικούς σκοπούς</t>
  </si>
  <si>
    <t>2651</t>
  </si>
  <si>
    <t>Βραβεία και βοηθήματα καλής επίδοσης σπουδαστών γενικά</t>
  </si>
  <si>
    <t>ΣΥΝΟΛΟ   Κ.Α.  2600</t>
  </si>
  <si>
    <t xml:space="preserve">ΣΥΝΟΛΟ   Κ.Α.  2000             </t>
  </si>
  <si>
    <t>3000</t>
  </si>
  <si>
    <t>ΠΛΗΡΩΜΕΣ ΑΝΤΙΚΡΥΖΟΜΕΝΕΣ ΑΠΟ ΕΣΟΔΑ ΠΟΥ ΠΡΑΓΜΑΤΟΠΟΙΗΘΗΚΑΝ</t>
  </si>
  <si>
    <t>ΚΑΙ ΘΑ ΠΡΑΓΜΑΤΟΠΟΙΗΘΟΥΝ</t>
  </si>
  <si>
    <t>3100</t>
  </si>
  <si>
    <t>Επιστροφές αχρεωστήτως εισπραχθέντων.</t>
  </si>
  <si>
    <t>3190</t>
  </si>
  <si>
    <t>Επιστροφές από λοιπές περιπτώσεις</t>
  </si>
  <si>
    <t>3199</t>
  </si>
  <si>
    <t>Επιστροφές λοιπών περιπτώσεων που δεν κατονομάζονται ειδικά</t>
  </si>
  <si>
    <t>ΣΥΝΟΛΟ   Κ.Α.  3100</t>
  </si>
  <si>
    <t>3300</t>
  </si>
  <si>
    <t>Αποδόσεις εσόδων που εισπράχθηκαν υπέρ τρίτων</t>
  </si>
  <si>
    <t>3310</t>
  </si>
  <si>
    <t xml:space="preserve">Απόδοση σε μετοχικά ταμεία υπαλλήλων των εισπράξεων που </t>
  </si>
  <si>
    <t>ενεργούνται γι' αυτά</t>
  </si>
  <si>
    <t>3311</t>
  </si>
  <si>
    <t>Απόδοση στο Μ.Τ.Π.Υ των εισπράξεων που έγιναν γι' αυτό.</t>
  </si>
  <si>
    <t>3320</t>
  </si>
  <si>
    <t xml:space="preserve">Απόδοση σε ταμεία πρόνοιας υπαλλήλων  των εισπράξεων που </t>
  </si>
  <si>
    <t>3321</t>
  </si>
  <si>
    <t>Απόδοση στο Τ.Π.Δ.Υ των εισπράξεων που έγιναν γι' αυτό</t>
  </si>
  <si>
    <t>3391α6</t>
  </si>
  <si>
    <t>Απόδοση για λσμο του Δημοσιου (2%)</t>
  </si>
  <si>
    <t>3340</t>
  </si>
  <si>
    <t>Απόδοση στο ΙΚΑ,ΤΣΜΕΔΕ,ΤΣ Νομικών κλπ των εισπράξεων που</t>
  </si>
  <si>
    <t>3341</t>
  </si>
  <si>
    <t>Αποδοση στο ΙΚΑ των εισπραξεων που εγιναν γι αυτο</t>
  </si>
  <si>
    <t>3343α</t>
  </si>
  <si>
    <t>Απόδοση στο ΤΣΜΕΔΕ των εισπράξεων που έγιναν γι' αυτό.</t>
  </si>
  <si>
    <t>3343β</t>
  </si>
  <si>
    <t>Απόδοση στο ΤΣΜΕΔΕ των εισπρ. που έγιναν γι'αυτό για την αναγν.ιδ.τομεα</t>
  </si>
  <si>
    <t>3349α</t>
  </si>
  <si>
    <t>Αποδοση στο ΚΥΤ απο εισφορες υπαλληλων ΤΕΕ</t>
  </si>
  <si>
    <t>3349β</t>
  </si>
  <si>
    <t>Αποδοση στο ΚΥΤ απο ποινες πειθ.συμβ.μελων ΤΕΕ</t>
  </si>
  <si>
    <t>3349γ</t>
  </si>
  <si>
    <t>Αποδοση στο ΤΠΕΔΕ των εισπραξεων που εγιναν γι αυτο</t>
  </si>
  <si>
    <t>3360</t>
  </si>
  <si>
    <t>Απόδοση στα ταμεία αρωγής υπαλλήλων  των κρατήσεων που</t>
  </si>
  <si>
    <t>3352</t>
  </si>
  <si>
    <t>Απόδοση στον  Ο.Α.Ε.Δ (1%)</t>
  </si>
  <si>
    <t>3369</t>
  </si>
  <si>
    <t>Αποδοση στα λοιπα Ταμεια Αρωγης</t>
  </si>
  <si>
    <t>3390</t>
  </si>
  <si>
    <t>Απόδοση των εισπράξεων που έγιναν γιά λογ/σμό του Δημοσίου,</t>
  </si>
  <si>
    <t>λοιπών ΝΠΔΔ, οργανισμών και φυσικών προσώπων</t>
  </si>
  <si>
    <t>3391α1</t>
  </si>
  <si>
    <t>Απόδοση φόρου από μισθωτές υπηρεσίες (ΣΤ πηγή )</t>
  </si>
  <si>
    <t>3391α2</t>
  </si>
  <si>
    <t>Απόδοση φόρου ελευθ.επαγ/τών (Ζ πηγή )</t>
  </si>
  <si>
    <t>3391α3</t>
  </si>
  <si>
    <t>Απόδοση φόρου εργολάβων</t>
  </si>
  <si>
    <t>3391α4</t>
  </si>
  <si>
    <t>Απόδοση φόρου Γ πηγής</t>
  </si>
  <si>
    <t>3391α5</t>
  </si>
  <si>
    <t>Απόδοση φόρου από προμήθειες του δημοσίου</t>
  </si>
  <si>
    <t>3391α7</t>
  </si>
  <si>
    <t>Νοσοκομειακή περίθαλψη</t>
  </si>
  <si>
    <t>3391β1</t>
  </si>
  <si>
    <t>Απόδοση του εισπραχθέντος χαρτ.από εισπράξεις γενικά του ΤΕΕ</t>
  </si>
  <si>
    <t>3391β4</t>
  </si>
  <si>
    <t>Απόδοση χατρ.από αμοιβές τρίτων</t>
  </si>
  <si>
    <t>3391β5</t>
  </si>
  <si>
    <t>Απόδοση χαρτ.ενοικίων</t>
  </si>
  <si>
    <t>3392α</t>
  </si>
  <si>
    <t>Απόδοση των εισπρ. που έγιναν για το ΤΣΠΕΑΘ (Αγγελιόσημο απο διαφημισεις)</t>
  </si>
  <si>
    <t>3392β</t>
  </si>
  <si>
    <t>Απόδοση για λογαριασμό ΝΠΔΔ</t>
  </si>
  <si>
    <t>3394α</t>
  </si>
  <si>
    <t>Απόδοση των εισπράξεων που έγιναν για λ/σμό φυσικών προσώπων</t>
  </si>
  <si>
    <t>3394β</t>
  </si>
  <si>
    <t>Απόδοση  ΦΠΑ που εισπράχθηκε για λ/σμό φυσικών προσώπων</t>
  </si>
  <si>
    <t>3396α</t>
  </si>
  <si>
    <t>Απόδοση των εισπράξεων που έγιναν υπέρ των ειδ.λσμών προσθ.παροχών</t>
  </si>
  <si>
    <t>3396β</t>
  </si>
  <si>
    <t xml:space="preserve">Απόδοση  των εισπράξεων που έγιναν υπέρ των ειδ.λ/σμών πρ.χρ.ασφάλισης </t>
  </si>
  <si>
    <t>των μηχανικών</t>
  </si>
  <si>
    <t>3397</t>
  </si>
  <si>
    <t xml:space="preserve">Απόδοση στο δημόσιο του ΦΠΑ </t>
  </si>
  <si>
    <t>3600</t>
  </si>
  <si>
    <t>ΣΥΝΟΛΟ   Κ.Α.  3300</t>
  </si>
  <si>
    <t xml:space="preserve">ΣΥΝΟΛΟ   Κ.Α.  3000             </t>
  </si>
  <si>
    <t>6000</t>
  </si>
  <si>
    <t>ΚΙΝΗΣΗ  ΚΕΦΑΛΑΙΩΝ</t>
  </si>
  <si>
    <t>6100</t>
  </si>
  <si>
    <t>Τοκοι - Χρεωλυσια</t>
  </si>
  <si>
    <t>6111</t>
  </si>
  <si>
    <t>Τοκοι  δανειων εσωτερικου</t>
  </si>
  <si>
    <t>6121</t>
  </si>
  <si>
    <t>Χρεωλυσια δανειων εσωτερικου</t>
  </si>
  <si>
    <t>ΣΥΝΟΛΟ   Κ.Α.  6100</t>
  </si>
  <si>
    <t xml:space="preserve">ΣΥΝΟΛΟ   Κ.Α.  6000             </t>
  </si>
  <si>
    <t>7000</t>
  </si>
  <si>
    <t>ΚΕΦΑΛΑΙΑΚΕΣ  ΔΑΠΑΝΕΣ</t>
  </si>
  <si>
    <t>7100</t>
  </si>
  <si>
    <t>Προμήθεια αγαθών διαρκούς χρήσης</t>
  </si>
  <si>
    <t>7110</t>
  </si>
  <si>
    <t>Προμήθεια επίπλων και ηλεκτρικών συσκευών</t>
  </si>
  <si>
    <t>7111</t>
  </si>
  <si>
    <t>Προμήθεια επίπλων.</t>
  </si>
  <si>
    <t>7112</t>
  </si>
  <si>
    <t>Προμήθεια ηλεκτρικών συσκευών και μηχανημάτων κλιματισμού γραφείων</t>
  </si>
  <si>
    <t>7120</t>
  </si>
  <si>
    <t>Προμήθεια μηχανικού εξοπλισμού υπηρεσιών</t>
  </si>
  <si>
    <t>7123</t>
  </si>
  <si>
    <t>Προμήθεια Η/Υ και βοηθητικών Μηχανών.</t>
  </si>
  <si>
    <t>7124</t>
  </si>
  <si>
    <t>Προμήθεια φωτοτυπικών μηχανημάτων.</t>
  </si>
  <si>
    <t>7127</t>
  </si>
  <si>
    <t>Προμήθεια μηχανημάτων εκτός μηχανών γραφείου- πυρόσβεση κλπ.</t>
  </si>
  <si>
    <t>7129</t>
  </si>
  <si>
    <t>Προμήθεια λοιπών μηχανών γραφείου.</t>
  </si>
  <si>
    <t>ΣΥΝΟΛΟ   Κ.Α.  7100</t>
  </si>
  <si>
    <t xml:space="preserve">ΣΥΝΟΛΟ   Κ.Α.  7000             </t>
  </si>
  <si>
    <t>9000</t>
  </si>
  <si>
    <t>ΠΛΗΡΩΜΕΣ   ΓΙΑ   ΕΠΕΝΔΥΣΕΙΣ</t>
  </si>
  <si>
    <t>9700</t>
  </si>
  <si>
    <t>Επενδύσεις εκτελούμενες από τα έσοδα του ΤΕΕ</t>
  </si>
  <si>
    <t>9730</t>
  </si>
  <si>
    <t>Ανέγερση κτιρίων και κάθε είδους εγκαταστάσεων σ'αυτά.</t>
  </si>
  <si>
    <t>9739</t>
  </si>
  <si>
    <t>Ανέγερση κτιρίων και κάθε είδους εγκαταστάσεις σ' αυτά.</t>
  </si>
  <si>
    <t>9740</t>
  </si>
  <si>
    <t xml:space="preserve"> Προμήθεια ηλεκ/κού &amp; λοιπού κεφαλ/χικού εξοπλισμού</t>
  </si>
  <si>
    <t>9749</t>
  </si>
  <si>
    <t xml:space="preserve"> Προμήθεια ηλεκ/κού &amp; λοιπού κεφαλ/χικού εξοπλισμού (Τραπ.Πληροφοριών )</t>
  </si>
  <si>
    <t>9760</t>
  </si>
  <si>
    <t>Μελέτες,έρευνες,πειραματικές εργασίες</t>
  </si>
  <si>
    <t>9761</t>
  </si>
  <si>
    <t>Επιστημονικές μελέτες και έρευνες</t>
  </si>
  <si>
    <t>9762</t>
  </si>
  <si>
    <t>Μελέτες και έρευνες για εκτέλεση έργων</t>
  </si>
  <si>
    <t>9769</t>
  </si>
  <si>
    <t>Επιστημονικές μελέτες και έρευνες μη ειδικά κατονομαζόμενες</t>
  </si>
  <si>
    <t>ΣΥΝΟΛΟ   Κ.Α.  9700</t>
  </si>
  <si>
    <t>Επενδυσεις εκτελουμενες μεσω του Π.Δ.Ε</t>
  </si>
  <si>
    <t>Προγραμμα SEAT-PLUS</t>
  </si>
  <si>
    <t>Προγραμματα απο Κοινωνια της Πληροφοριας</t>
  </si>
  <si>
    <t>ΣΥΝΟΛΟ   Κ.Α   9300</t>
  </si>
  <si>
    <t xml:space="preserve">ΣΥΝΟΛΟ   Κ.Α.  9000             </t>
  </si>
  <si>
    <t>ΣΥΝΟΛΟ  ΕΞΟΔΩΝ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</si>
</sst>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;[Red]#,##0"/>
    <numFmt numFmtId="173" formatCode="#,##0.00;[Red]#,##0.00"/>
    <numFmt numFmtId="174" formatCode="#.##0"/>
  </numFmts>
  <fonts count="51">
    <font>
      <sz val="10"/>
      <name val="Arial"/>
      <family val="0"/>
    </font>
    <font>
      <b/>
      <sz val="12"/>
      <name val="Arial Greek"/>
      <family val="2"/>
    </font>
    <font>
      <b/>
      <sz val="10"/>
      <name val="Arial"/>
      <family val="2"/>
    </font>
    <font>
      <b/>
      <sz val="11"/>
      <name val="Arial Greek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 Greek"/>
      <family val="2"/>
    </font>
    <font>
      <b/>
      <sz val="16"/>
      <name val="Arial Gree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 Greek"/>
      <family val="2"/>
    </font>
    <font>
      <b/>
      <sz val="14"/>
      <name val="Arial Greek"/>
      <family val="2"/>
    </font>
    <font>
      <b/>
      <u val="single"/>
      <sz val="10"/>
      <name val="Arial Greek"/>
      <family val="2"/>
    </font>
    <font>
      <b/>
      <sz val="10"/>
      <color indexed="8"/>
      <name val="Arial Greek"/>
      <family val="2"/>
    </font>
    <font>
      <sz val="10"/>
      <name val="Arial Greek"/>
      <family val="2"/>
    </font>
    <font>
      <u val="single"/>
      <sz val="10"/>
      <name val="Arial Greek"/>
      <family val="2"/>
    </font>
    <font>
      <i/>
      <sz val="10"/>
      <name val="Arial Greek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173" fontId="9" fillId="0" borderId="0" xfId="0" applyNumberFormat="1" applyFont="1" applyAlignment="1">
      <alignment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>
      <alignment horizontal="centerContinuous" vertical="center"/>
    </xf>
    <xf numFmtId="0" fontId="0" fillId="0" borderId="10" xfId="0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>
      <alignment horizontal="centerContinuous" vertical="center"/>
    </xf>
    <xf numFmtId="4" fontId="13" fillId="33" borderId="10" xfId="0" applyNumberFormat="1" applyFont="1" applyFill="1" applyBorder="1" applyAlignment="1">
      <alignment horizontal="centerContinuous" vertical="center"/>
    </xf>
    <xf numFmtId="0" fontId="12" fillId="0" borderId="10" xfId="0" applyFont="1" applyBorder="1" applyAlignment="1" applyProtection="1">
      <alignment vertical="center"/>
      <protection locked="0"/>
    </xf>
    <xf numFmtId="4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49" fontId="14" fillId="0" borderId="10" xfId="0" applyNumberFormat="1" applyFont="1" applyBorder="1" applyAlignment="1" applyProtection="1">
      <alignment horizontal="left" vertical="center"/>
      <protection locked="0"/>
    </xf>
    <xf numFmtId="4" fontId="14" fillId="0" borderId="10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4" fontId="10" fillId="0" borderId="10" xfId="0" applyNumberFormat="1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4" fontId="10" fillId="0" borderId="1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4" fontId="10" fillId="0" borderId="10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49" fontId="0" fillId="0" borderId="0" xfId="0" applyNumberFormat="1" applyAlignment="1">
      <alignment horizontal="left"/>
    </xf>
    <xf numFmtId="3" fontId="10" fillId="0" borderId="10" xfId="0" applyNumberFormat="1" applyFont="1" applyBorder="1" applyAlignment="1" applyProtection="1">
      <alignment vertical="center"/>
      <protection locked="0"/>
    </xf>
    <xf numFmtId="4" fontId="10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 applyProtection="1">
      <alignment horizontal="left" vertical="center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4" fontId="0" fillId="0" borderId="0" xfId="0" applyNumberFormat="1" applyAlignment="1">
      <alignment/>
    </xf>
    <xf numFmtId="49" fontId="16" fillId="0" borderId="0" xfId="0" applyNumberFormat="1" applyFont="1" applyAlignment="1">
      <alignment horizontal="left"/>
    </xf>
    <xf numFmtId="4" fontId="14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centerContinuous" vertical="center"/>
    </xf>
    <xf numFmtId="0" fontId="14" fillId="0" borderId="10" xfId="0" applyFont="1" applyBorder="1" applyAlignment="1" applyProtection="1" quotePrefix="1">
      <alignment horizontal="left" vertical="center"/>
      <protection locked="0"/>
    </xf>
    <xf numFmtId="4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1" fillId="0" borderId="10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4" fontId="14" fillId="0" borderId="0" xfId="0" applyNumberFormat="1" applyFont="1" applyAlignment="1" applyProtection="1">
      <alignment horizontal="right" vertical="center"/>
      <protection locked="0"/>
    </xf>
    <xf numFmtId="4" fontId="14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zoomScale="75" zoomScaleNormal="75" zoomScalePageLayoutView="0" workbookViewId="0" topLeftCell="B7">
      <selection activeCell="G32" sqref="G32"/>
    </sheetView>
  </sheetViews>
  <sheetFormatPr defaultColWidth="9.140625" defaultRowHeight="12.75"/>
  <cols>
    <col min="1" max="1" width="0.42578125" style="0" hidden="1" customWidth="1"/>
    <col min="2" max="2" width="9.7109375" style="0" customWidth="1"/>
    <col min="3" max="3" width="23.28125" style="0" customWidth="1"/>
    <col min="4" max="4" width="5.8515625" style="0" hidden="1" customWidth="1"/>
    <col min="5" max="5" width="0.9921875" style="0" hidden="1" customWidth="1"/>
    <col min="6" max="6" width="9.8515625" style="0" customWidth="1"/>
    <col min="7" max="7" width="19.140625" style="0" customWidth="1"/>
    <col min="8" max="8" width="10.140625" style="0" customWidth="1"/>
    <col min="9" max="9" width="11.140625" style="0" customWidth="1"/>
    <col min="10" max="10" width="16.57421875" style="0" bestFit="1" customWidth="1"/>
    <col min="11" max="11" width="4.8515625" style="0" hidden="1" customWidth="1"/>
    <col min="12" max="12" width="10.00390625" style="0" customWidth="1"/>
    <col min="13" max="13" width="17.421875" style="0" customWidth="1"/>
  </cols>
  <sheetData>
    <row r="1" ht="26.25" customHeight="1">
      <c r="C1" s="11" t="s">
        <v>13</v>
      </c>
    </row>
    <row r="3" spans="6:7" ht="20.25">
      <c r="F3" s="12" t="s">
        <v>2</v>
      </c>
      <c r="G3" s="1"/>
    </row>
    <row r="5" spans="6:7" ht="15.75">
      <c r="F5" s="1" t="s">
        <v>14</v>
      </c>
      <c r="G5" s="3"/>
    </row>
    <row r="6" spans="8:9" ht="15">
      <c r="H6" s="9"/>
      <c r="I6" s="10"/>
    </row>
    <row r="7" spans="7:8" ht="15.75">
      <c r="G7" s="1"/>
      <c r="H7" s="1"/>
    </row>
    <row r="9" spans="2:10" ht="18">
      <c r="B9" s="13" t="s">
        <v>6</v>
      </c>
      <c r="C9" s="14">
        <v>19560984.05</v>
      </c>
      <c r="H9" s="13" t="s">
        <v>0</v>
      </c>
      <c r="J9" s="14">
        <v>18915962.22</v>
      </c>
    </row>
    <row r="10" spans="6:12" ht="15">
      <c r="F10" s="4"/>
      <c r="L10" s="4"/>
    </row>
    <row r="11" spans="3:10" ht="15.75">
      <c r="C11" s="1" t="s">
        <v>15</v>
      </c>
      <c r="F11" s="3"/>
      <c r="J11" s="8"/>
    </row>
    <row r="13" spans="6:7" ht="15">
      <c r="F13" s="5" t="s">
        <v>1</v>
      </c>
      <c r="G13" s="6">
        <v>41376</v>
      </c>
    </row>
    <row r="15" spans="3:13" ht="12.75">
      <c r="C15" s="7"/>
      <c r="M15" s="2"/>
    </row>
    <row r="16" spans="3:8" ht="15">
      <c r="C16" s="4" t="s">
        <v>8</v>
      </c>
      <c r="H16" s="4" t="s">
        <v>9</v>
      </c>
    </row>
    <row r="17" spans="3:6" ht="12.75">
      <c r="C17" s="2"/>
      <c r="F17" s="7"/>
    </row>
    <row r="18" spans="3:6" ht="12.75">
      <c r="C18" s="2"/>
      <c r="F18" s="7"/>
    </row>
    <row r="20" spans="3:14" ht="15">
      <c r="C20" s="4" t="s">
        <v>11</v>
      </c>
      <c r="I20" s="4" t="s">
        <v>12</v>
      </c>
      <c r="M20" s="2" t="s">
        <v>7</v>
      </c>
      <c r="N20" s="2"/>
    </row>
    <row r="21" spans="3:13" ht="12.75">
      <c r="C21" s="2" t="s">
        <v>3</v>
      </c>
      <c r="M21" s="2" t="s">
        <v>4</v>
      </c>
    </row>
    <row r="23" ht="15">
      <c r="I23" s="4" t="s">
        <v>10</v>
      </c>
    </row>
    <row r="24" spans="3:13" ht="15">
      <c r="C24" s="2"/>
      <c r="H24" s="4"/>
      <c r="M24" s="2" t="s">
        <v>3</v>
      </c>
    </row>
    <row r="28" spans="3:13" ht="12.75">
      <c r="C28" s="2"/>
      <c r="H28" s="2" t="s">
        <v>5</v>
      </c>
      <c r="M28" s="2" t="s">
        <v>7</v>
      </c>
    </row>
    <row r="29" ht="12.75">
      <c r="H29" s="2" t="s">
        <v>5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geOrder="overThenDown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4"/>
  <sheetViews>
    <sheetView zoomScalePageLayoutView="0" workbookViewId="0" topLeftCell="A175">
      <selection activeCell="B190" sqref="B190"/>
    </sheetView>
  </sheetViews>
  <sheetFormatPr defaultColWidth="9.140625" defaultRowHeight="12.75"/>
  <cols>
    <col min="1" max="1" width="7.00390625" style="51" customWidth="1"/>
    <col min="2" max="2" width="55.57421875" style="0" customWidth="1"/>
    <col min="3" max="3" width="25.28125" style="57" customWidth="1"/>
    <col min="4" max="4" width="35.00390625" style="57" customWidth="1"/>
    <col min="5" max="18" width="9.140625" style="18" customWidth="1"/>
  </cols>
  <sheetData>
    <row r="2" spans="1:4" ht="22.5" customHeight="1">
      <c r="A2" s="15"/>
      <c r="B2" s="16" t="s">
        <v>16</v>
      </c>
      <c r="C2" s="17"/>
      <c r="D2" s="17"/>
    </row>
    <row r="3" spans="1:4" ht="19.5" customHeight="1">
      <c r="A3" s="19" t="s">
        <v>17</v>
      </c>
      <c r="B3" s="20" t="s">
        <v>18</v>
      </c>
      <c r="C3" s="21" t="s">
        <v>19</v>
      </c>
      <c r="D3" s="21" t="s">
        <v>20</v>
      </c>
    </row>
    <row r="4" spans="1:4" ht="19.5" customHeight="1">
      <c r="A4" s="22"/>
      <c r="B4" s="23"/>
      <c r="C4" s="24" t="s">
        <v>21</v>
      </c>
      <c r="D4" s="25" t="s">
        <v>21</v>
      </c>
    </row>
    <row r="5" spans="1:4" ht="19.5" customHeight="1">
      <c r="A5" s="22"/>
      <c r="B5" s="26"/>
      <c r="C5" s="27" t="s">
        <v>22</v>
      </c>
      <c r="D5" s="27" t="s">
        <v>22</v>
      </c>
    </row>
    <row r="6" spans="1:4" ht="19.5" customHeight="1">
      <c r="A6" s="28" t="s">
        <v>23</v>
      </c>
      <c r="B6" s="29" t="s">
        <v>24</v>
      </c>
      <c r="C6" s="30"/>
      <c r="D6" s="30"/>
    </row>
    <row r="7" spans="1:4" ht="19.5" customHeight="1">
      <c r="A7" s="31" t="s">
        <v>25</v>
      </c>
      <c r="B7" s="32" t="s">
        <v>26</v>
      </c>
      <c r="C7" s="30"/>
      <c r="D7" s="30"/>
    </row>
    <row r="8" spans="1:4" ht="19.5" customHeight="1">
      <c r="A8" s="31" t="s">
        <v>27</v>
      </c>
      <c r="B8" s="32" t="s">
        <v>28</v>
      </c>
      <c r="C8" s="30"/>
      <c r="D8" s="30"/>
    </row>
    <row r="9" spans="1:4" ht="19.5" customHeight="1">
      <c r="A9" s="31" t="s">
        <v>29</v>
      </c>
      <c r="B9" s="33" t="s">
        <v>30</v>
      </c>
      <c r="C9" s="30" t="s">
        <v>21</v>
      </c>
      <c r="D9" s="30" t="s">
        <v>21</v>
      </c>
    </row>
    <row r="10" spans="1:18" s="37" customFormat="1" ht="19.5" customHeight="1">
      <c r="A10" s="34"/>
      <c r="B10" s="20" t="s">
        <v>31</v>
      </c>
      <c r="C10" s="35">
        <f>SUM(C$9:C$9)</f>
        <v>0</v>
      </c>
      <c r="D10" s="35">
        <f>SUM(D$9:D$9)</f>
        <v>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4" ht="19.5" customHeight="1">
      <c r="A11" s="31"/>
      <c r="B11" s="20" t="s">
        <v>32</v>
      </c>
      <c r="C11" s="30">
        <f>SUM(C$9:C$9)</f>
        <v>0</v>
      </c>
      <c r="D11" s="30">
        <f>SUM(D$9:D$9)</f>
        <v>0</v>
      </c>
    </row>
    <row r="12" spans="1:4" ht="19.5" customHeight="1">
      <c r="A12" s="31"/>
      <c r="B12" s="20"/>
      <c r="C12" s="30"/>
      <c r="D12" s="30"/>
    </row>
    <row r="13" spans="1:4" ht="19.5" customHeight="1">
      <c r="A13" s="28">
        <v>1000</v>
      </c>
      <c r="B13" s="20" t="s">
        <v>33</v>
      </c>
      <c r="C13" s="30"/>
      <c r="D13" s="30"/>
    </row>
    <row r="14" spans="1:4" ht="19.5" customHeight="1">
      <c r="A14" s="31">
        <v>1100</v>
      </c>
      <c r="B14" s="20" t="s">
        <v>34</v>
      </c>
      <c r="C14" s="30"/>
      <c r="D14" s="30"/>
    </row>
    <row r="15" spans="1:4" ht="19.5" customHeight="1">
      <c r="A15" s="31">
        <v>1190</v>
      </c>
      <c r="B15" s="20" t="s">
        <v>35</v>
      </c>
      <c r="C15" s="30"/>
      <c r="D15" s="30"/>
    </row>
    <row r="16" spans="1:4" ht="19.5" customHeight="1">
      <c r="A16" s="31">
        <v>1199</v>
      </c>
      <c r="B16" s="38" t="s">
        <v>36</v>
      </c>
      <c r="C16" s="30">
        <v>50000</v>
      </c>
      <c r="D16" s="30">
        <v>20961.9</v>
      </c>
    </row>
    <row r="17" spans="1:4" ht="19.5" customHeight="1">
      <c r="A17" s="31"/>
      <c r="B17" s="20" t="s">
        <v>37</v>
      </c>
      <c r="C17" s="30">
        <f>SUM(C$15:C$16)</f>
        <v>50000</v>
      </c>
      <c r="D17" s="30">
        <f>SUM(D$15:D$16)</f>
        <v>20961.9</v>
      </c>
    </row>
    <row r="18" spans="1:4" ht="19.5" customHeight="1">
      <c r="A18" s="31"/>
      <c r="B18" s="20"/>
      <c r="C18" s="30"/>
      <c r="D18" s="30"/>
    </row>
    <row r="19" spans="1:4" ht="19.5" customHeight="1">
      <c r="A19" s="31">
        <v>1200</v>
      </c>
      <c r="B19" s="20" t="s">
        <v>38</v>
      </c>
      <c r="C19" s="30"/>
      <c r="D19" s="30"/>
    </row>
    <row r="20" spans="1:4" ht="19.5" customHeight="1">
      <c r="A20" s="31">
        <v>1290</v>
      </c>
      <c r="B20" s="20" t="s">
        <v>39</v>
      </c>
      <c r="C20" s="30"/>
      <c r="D20" s="30"/>
    </row>
    <row r="21" spans="1:4" ht="19.5" customHeight="1">
      <c r="A21" s="31" t="s">
        <v>40</v>
      </c>
      <c r="B21" s="38" t="s">
        <v>41</v>
      </c>
      <c r="C21" s="30">
        <v>500000</v>
      </c>
      <c r="D21" s="30">
        <v>254985.69</v>
      </c>
    </row>
    <row r="22" spans="1:4" ht="19.5" customHeight="1">
      <c r="A22" s="31" t="s">
        <v>42</v>
      </c>
      <c r="B22" s="22" t="s">
        <v>43</v>
      </c>
      <c r="C22" s="30">
        <v>9250000</v>
      </c>
      <c r="D22" s="30">
        <v>7545758.94</v>
      </c>
    </row>
    <row r="23" spans="1:4" ht="19.5" customHeight="1">
      <c r="A23" s="31" t="s">
        <v>44</v>
      </c>
      <c r="B23" s="38" t="s">
        <v>45</v>
      </c>
      <c r="C23" s="30">
        <v>2500000</v>
      </c>
      <c r="D23" s="30">
        <v>1481640.22</v>
      </c>
    </row>
    <row r="24" spans="1:4" ht="19.5" customHeight="1">
      <c r="A24" s="31"/>
      <c r="B24" s="20" t="s">
        <v>46</v>
      </c>
      <c r="C24" s="30">
        <f>SUM(C$21:C$23)</f>
        <v>12250000</v>
      </c>
      <c r="D24" s="30">
        <f>SUM(D$21:D$23)</f>
        <v>9282384.850000001</v>
      </c>
    </row>
    <row r="25" spans="1:4" ht="19.5" customHeight="1">
      <c r="A25" s="31" t="s">
        <v>5</v>
      </c>
      <c r="B25" s="32" t="s">
        <v>47</v>
      </c>
      <c r="C25" s="39">
        <f>SUM(C$17+C$24)</f>
        <v>12300000</v>
      </c>
      <c r="D25" s="39">
        <f>SUM(D$17+D$24)</f>
        <v>9303346.750000002</v>
      </c>
    </row>
    <row r="26" spans="1:4" ht="19.5" customHeight="1">
      <c r="A26" s="19" t="s">
        <v>17</v>
      </c>
      <c r="B26" s="20" t="s">
        <v>18</v>
      </c>
      <c r="C26" s="21" t="s">
        <v>19</v>
      </c>
      <c r="D26" s="21" t="s">
        <v>20</v>
      </c>
    </row>
    <row r="27" spans="1:4" ht="19.5" customHeight="1">
      <c r="A27" s="22"/>
      <c r="B27" s="23"/>
      <c r="C27" s="24" t="s">
        <v>21</v>
      </c>
      <c r="D27" s="25" t="s">
        <v>21</v>
      </c>
    </row>
    <row r="28" spans="1:4" ht="19.5" customHeight="1">
      <c r="A28" s="22"/>
      <c r="B28" s="40"/>
      <c r="C28" s="27" t="s">
        <v>22</v>
      </c>
      <c r="D28" s="27" t="s">
        <v>22</v>
      </c>
    </row>
    <row r="29" spans="1:4" ht="19.5" customHeight="1">
      <c r="A29" s="28">
        <v>3000</v>
      </c>
      <c r="B29" s="19" t="s">
        <v>48</v>
      </c>
      <c r="C29" s="30"/>
      <c r="D29" s="30"/>
    </row>
    <row r="30" spans="1:4" ht="19.5" customHeight="1">
      <c r="A30" s="31">
        <v>3100</v>
      </c>
      <c r="B30" s="19" t="s">
        <v>49</v>
      </c>
      <c r="C30" s="30"/>
      <c r="D30" s="30"/>
    </row>
    <row r="31" spans="1:4" ht="19.5" customHeight="1">
      <c r="A31" s="31">
        <v>3150</v>
      </c>
      <c r="B31" s="19" t="s">
        <v>50</v>
      </c>
      <c r="C31" s="30"/>
      <c r="D31" s="30"/>
    </row>
    <row r="32" spans="1:4" ht="19.5" customHeight="1">
      <c r="A32" s="31">
        <v>3159</v>
      </c>
      <c r="B32" s="41" t="s">
        <v>51</v>
      </c>
      <c r="C32" s="30">
        <v>500</v>
      </c>
      <c r="D32" s="30">
        <v>0</v>
      </c>
    </row>
    <row r="33" spans="1:4" ht="19.5" customHeight="1">
      <c r="A33" s="31"/>
      <c r="B33" s="20" t="s">
        <v>52</v>
      </c>
      <c r="C33" s="30">
        <f>SUM(C$32:C$32)</f>
        <v>500</v>
      </c>
      <c r="D33" s="30">
        <f>SUM(D$32:D$32)</f>
        <v>0</v>
      </c>
    </row>
    <row r="34" spans="1:4" ht="19.5" customHeight="1">
      <c r="A34" s="31"/>
      <c r="B34" s="20"/>
      <c r="C34" s="30"/>
      <c r="D34" s="30"/>
    </row>
    <row r="35" spans="1:4" ht="19.5" customHeight="1">
      <c r="A35" s="31">
        <v>3200</v>
      </c>
      <c r="B35" s="19" t="s">
        <v>53</v>
      </c>
      <c r="C35" s="30"/>
      <c r="D35" s="30"/>
    </row>
    <row r="36" spans="1:4" ht="19.5" customHeight="1">
      <c r="A36" s="31">
        <v>3290</v>
      </c>
      <c r="B36" s="19" t="s">
        <v>54</v>
      </c>
      <c r="C36" s="30"/>
      <c r="D36" s="30"/>
    </row>
    <row r="37" spans="1:4" ht="19.5" customHeight="1">
      <c r="A37" s="31">
        <v>3295</v>
      </c>
      <c r="B37" s="41" t="s">
        <v>55</v>
      </c>
      <c r="C37" s="30">
        <v>1000</v>
      </c>
      <c r="D37" s="30">
        <v>0</v>
      </c>
    </row>
    <row r="38" spans="1:4" ht="19.5" customHeight="1">
      <c r="A38" s="31" t="s">
        <v>56</v>
      </c>
      <c r="B38" s="41" t="s">
        <v>57</v>
      </c>
      <c r="C38" s="30">
        <v>10000</v>
      </c>
      <c r="D38" s="30">
        <v>10376</v>
      </c>
    </row>
    <row r="39" spans="1:4" ht="19.5" customHeight="1">
      <c r="A39" s="31" t="s">
        <v>58</v>
      </c>
      <c r="B39" s="41" t="s">
        <v>59</v>
      </c>
      <c r="C39" s="30">
        <v>161000</v>
      </c>
      <c r="D39" s="30">
        <v>0</v>
      </c>
    </row>
    <row r="40" spans="1:4" ht="19.5" customHeight="1">
      <c r="A40" s="31"/>
      <c r="B40" s="41"/>
      <c r="C40" s="30"/>
      <c r="D40" s="30"/>
    </row>
    <row r="41" spans="1:4" ht="19.5" customHeight="1">
      <c r="A41" s="31"/>
      <c r="B41" s="20" t="s">
        <v>60</v>
      </c>
      <c r="C41" s="30">
        <f>SUM(C$37:C$39)</f>
        <v>172000</v>
      </c>
      <c r="D41" s="30">
        <f>SUM(D$37:D$39)</f>
        <v>10376</v>
      </c>
    </row>
    <row r="42" spans="1:4" ht="19.5" customHeight="1">
      <c r="A42" s="31"/>
      <c r="B42" s="20"/>
      <c r="C42" s="30"/>
      <c r="D42" s="30"/>
    </row>
    <row r="43" spans="1:4" ht="19.5" customHeight="1">
      <c r="A43" s="31">
        <v>3300</v>
      </c>
      <c r="B43" s="19" t="s">
        <v>61</v>
      </c>
      <c r="C43" s="30"/>
      <c r="D43" s="30"/>
    </row>
    <row r="44" spans="1:4" ht="19.5" customHeight="1">
      <c r="A44" s="31">
        <v>3330</v>
      </c>
      <c r="B44" s="19" t="s">
        <v>61</v>
      </c>
      <c r="C44" s="30"/>
      <c r="D44" s="30"/>
    </row>
    <row r="45" spans="1:4" ht="19.5" customHeight="1">
      <c r="A45" s="31">
        <v>3331</v>
      </c>
      <c r="B45" s="41" t="s">
        <v>62</v>
      </c>
      <c r="C45" s="30">
        <v>15000</v>
      </c>
      <c r="D45" s="30">
        <v>5700.76</v>
      </c>
    </row>
    <row r="46" spans="1:4" ht="19.5" customHeight="1">
      <c r="A46" s="31">
        <v>3332</v>
      </c>
      <c r="B46" s="41" t="s">
        <v>63</v>
      </c>
      <c r="C46" s="30">
        <v>5000</v>
      </c>
      <c r="D46" s="30">
        <v>0</v>
      </c>
    </row>
    <row r="47" spans="1:4" ht="19.5" customHeight="1">
      <c r="A47" s="31">
        <v>3391</v>
      </c>
      <c r="B47" s="41" t="s">
        <v>64</v>
      </c>
      <c r="C47" s="30">
        <v>1000</v>
      </c>
      <c r="D47" s="30">
        <v>0</v>
      </c>
    </row>
    <row r="48" spans="1:4" ht="19.5" customHeight="1">
      <c r="A48" s="31"/>
      <c r="B48" s="41"/>
      <c r="C48" s="30"/>
      <c r="D48" s="30"/>
    </row>
    <row r="49" spans="1:4" ht="19.5" customHeight="1">
      <c r="A49" s="31"/>
      <c r="B49" s="20" t="s">
        <v>65</v>
      </c>
      <c r="C49" s="30">
        <f>SUM(C$45:C$47)</f>
        <v>21000</v>
      </c>
      <c r="D49" s="30">
        <f>SUM(D$45:D$47)</f>
        <v>5700.76</v>
      </c>
    </row>
    <row r="50" spans="1:4" ht="19.5" customHeight="1">
      <c r="A50" s="19" t="s">
        <v>17</v>
      </c>
      <c r="B50" s="20" t="s">
        <v>18</v>
      </c>
      <c r="C50" s="21" t="s">
        <v>19</v>
      </c>
      <c r="D50" s="21" t="s">
        <v>20</v>
      </c>
    </row>
    <row r="51" spans="1:4" ht="19.5" customHeight="1">
      <c r="A51" s="22"/>
      <c r="B51" s="23"/>
      <c r="C51" s="24" t="s">
        <v>21</v>
      </c>
      <c r="D51" s="25" t="s">
        <v>21</v>
      </c>
    </row>
    <row r="52" spans="1:4" ht="19.5" customHeight="1">
      <c r="A52" s="22"/>
      <c r="B52" s="26"/>
      <c r="C52" s="27" t="s">
        <v>22</v>
      </c>
      <c r="D52" s="27" t="s">
        <v>22</v>
      </c>
    </row>
    <row r="53" spans="1:4" ht="19.5" customHeight="1">
      <c r="A53" s="31">
        <v>3400</v>
      </c>
      <c r="B53" s="20" t="s">
        <v>66</v>
      </c>
      <c r="C53" s="30"/>
      <c r="D53" s="30"/>
    </row>
    <row r="54" spans="1:4" ht="19.5" customHeight="1">
      <c r="A54" s="31">
        <v>3410</v>
      </c>
      <c r="B54" s="20" t="s">
        <v>67</v>
      </c>
      <c r="C54" s="30"/>
      <c r="D54" s="30"/>
    </row>
    <row r="55" spans="1:4" ht="19.5" customHeight="1">
      <c r="A55" s="31">
        <v>3412</v>
      </c>
      <c r="B55" s="38" t="s">
        <v>68</v>
      </c>
      <c r="C55" s="30">
        <v>212000</v>
      </c>
      <c r="D55" s="30">
        <v>216746.13</v>
      </c>
    </row>
    <row r="56" spans="1:4" ht="19.5" customHeight="1">
      <c r="A56" s="31">
        <v>3413</v>
      </c>
      <c r="B56" s="38" t="s">
        <v>69</v>
      </c>
      <c r="C56" s="30">
        <v>500000</v>
      </c>
      <c r="D56" s="30">
        <v>4971.74</v>
      </c>
    </row>
    <row r="57" spans="1:4" ht="19.5" customHeight="1">
      <c r="A57" s="31">
        <v>3419</v>
      </c>
      <c r="B57" s="38" t="s">
        <v>70</v>
      </c>
      <c r="C57" s="30">
        <v>5000</v>
      </c>
      <c r="D57" s="30">
        <v>0</v>
      </c>
    </row>
    <row r="58" spans="1:4" ht="19.5" customHeight="1">
      <c r="A58" s="31"/>
      <c r="B58" s="20" t="s">
        <v>71</v>
      </c>
      <c r="C58" s="30">
        <f>SUM(C55:C57)</f>
        <v>717000</v>
      </c>
      <c r="D58" s="30">
        <f>SUM(D55:D57)</f>
        <v>221717.87</v>
      </c>
    </row>
    <row r="59" spans="1:4" ht="19.5" customHeight="1">
      <c r="A59" s="31"/>
      <c r="B59" s="20"/>
      <c r="C59" s="30"/>
      <c r="D59" s="30"/>
    </row>
    <row r="60" spans="1:4" ht="19.5" customHeight="1">
      <c r="A60" s="31">
        <v>3500</v>
      </c>
      <c r="B60" s="20" t="s">
        <v>72</v>
      </c>
      <c r="C60" s="30"/>
      <c r="D60" s="30"/>
    </row>
    <row r="61" spans="1:4" ht="19.5" customHeight="1">
      <c r="A61" s="31">
        <v>3510</v>
      </c>
      <c r="B61" s="20" t="s">
        <v>73</v>
      </c>
      <c r="C61" s="30"/>
      <c r="D61" s="30"/>
    </row>
    <row r="62" spans="1:4" ht="19.5" customHeight="1">
      <c r="A62" s="31" t="s">
        <v>74</v>
      </c>
      <c r="B62" s="38" t="s">
        <v>75</v>
      </c>
      <c r="C62" s="30">
        <v>50000</v>
      </c>
      <c r="D62" s="30">
        <v>270388.95</v>
      </c>
    </row>
    <row r="63" spans="1:4" ht="19.5" customHeight="1">
      <c r="A63" s="31" t="s">
        <v>76</v>
      </c>
      <c r="B63" s="38" t="s">
        <v>77</v>
      </c>
      <c r="C63" s="30">
        <v>15000</v>
      </c>
      <c r="D63" s="30">
        <v>0</v>
      </c>
    </row>
    <row r="64" spans="1:4" ht="19.5" customHeight="1">
      <c r="A64" s="31">
        <v>3520</v>
      </c>
      <c r="B64" s="20" t="s">
        <v>78</v>
      </c>
      <c r="C64" s="30"/>
      <c r="D64" s="30"/>
    </row>
    <row r="65" spans="1:4" ht="19.5" customHeight="1">
      <c r="A65" s="31">
        <v>3521</v>
      </c>
      <c r="B65" s="38" t="s">
        <v>79</v>
      </c>
      <c r="C65" s="30">
        <v>0</v>
      </c>
      <c r="D65" s="30">
        <v>0</v>
      </c>
    </row>
    <row r="66" spans="1:4" ht="19.5" customHeight="1">
      <c r="A66" s="31"/>
      <c r="B66" s="20" t="s">
        <v>80</v>
      </c>
      <c r="C66" s="30">
        <f>SUM(C62:C65)</f>
        <v>65000</v>
      </c>
      <c r="D66" s="30">
        <f>SUM(D62:D65)</f>
        <v>270388.95</v>
      </c>
    </row>
    <row r="67" spans="1:4" ht="19.5" customHeight="1">
      <c r="A67" s="31" t="s">
        <v>81</v>
      </c>
      <c r="B67" s="20" t="s">
        <v>82</v>
      </c>
      <c r="C67" s="30"/>
      <c r="D67" s="30"/>
    </row>
    <row r="68" spans="1:4" ht="19.5" customHeight="1">
      <c r="A68" s="31" t="s">
        <v>83</v>
      </c>
      <c r="B68" s="20" t="s">
        <v>84</v>
      </c>
      <c r="C68" s="30"/>
      <c r="D68" s="30"/>
    </row>
    <row r="69" spans="1:4" ht="19.5" customHeight="1">
      <c r="A69" s="31" t="s">
        <v>85</v>
      </c>
      <c r="B69" s="42" t="s">
        <v>86</v>
      </c>
      <c r="C69" s="30">
        <v>1400000</v>
      </c>
      <c r="D69" s="30">
        <v>1438790.47</v>
      </c>
    </row>
    <row r="70" spans="1:4" ht="19.5" customHeight="1">
      <c r="A70" s="31" t="s">
        <v>87</v>
      </c>
      <c r="B70" s="42"/>
      <c r="C70" s="30">
        <v>100000</v>
      </c>
      <c r="D70" s="30">
        <v>119890.59</v>
      </c>
    </row>
    <row r="71" spans="1:4" ht="19.5" customHeight="1">
      <c r="A71" s="31"/>
      <c r="B71" s="20" t="s">
        <v>88</v>
      </c>
      <c r="C71" s="30">
        <f>SUM(C$69:C$70)</f>
        <v>1500000</v>
      </c>
      <c r="D71" s="30">
        <f>SUM(D$69:D$70)</f>
        <v>1558681.06</v>
      </c>
    </row>
    <row r="72" spans="1:4" ht="19.5" customHeight="1">
      <c r="A72" s="31"/>
      <c r="B72" s="20"/>
      <c r="C72" s="30"/>
      <c r="D72" s="30"/>
    </row>
    <row r="73" spans="1:4" ht="19.5" customHeight="1">
      <c r="A73" s="31" t="s">
        <v>5</v>
      </c>
      <c r="B73" s="32" t="s">
        <v>89</v>
      </c>
      <c r="C73" s="39">
        <f>SUM(C$33+C$41+C$49+C$58+C$66+C$71)</f>
        <v>2475500</v>
      </c>
      <c r="D73" s="39">
        <f>SUM(D$33+D$41+D$49+D$58+D$66+D$71)</f>
        <v>2066864.6400000001</v>
      </c>
    </row>
    <row r="74" spans="1:4" ht="19.5" customHeight="1">
      <c r="A74" s="19" t="s">
        <v>17</v>
      </c>
      <c r="B74" s="20" t="s">
        <v>18</v>
      </c>
      <c r="C74" s="21" t="s">
        <v>19</v>
      </c>
      <c r="D74" s="21" t="s">
        <v>20</v>
      </c>
    </row>
    <row r="75" spans="1:4" ht="19.5" customHeight="1">
      <c r="A75" s="22"/>
      <c r="B75" s="23"/>
      <c r="C75" s="24" t="s">
        <v>21</v>
      </c>
      <c r="D75" s="25" t="s">
        <v>21</v>
      </c>
    </row>
    <row r="76" spans="1:4" ht="19.5" customHeight="1">
      <c r="A76" s="22"/>
      <c r="B76" s="26"/>
      <c r="C76" s="27" t="s">
        <v>22</v>
      </c>
      <c r="D76" s="27" t="s">
        <v>22</v>
      </c>
    </row>
    <row r="77" spans="1:4" ht="19.5" customHeight="1">
      <c r="A77" s="28">
        <v>4000</v>
      </c>
      <c r="B77" s="20" t="s">
        <v>90</v>
      </c>
      <c r="C77" s="30"/>
      <c r="D77" s="30"/>
    </row>
    <row r="78" spans="1:4" ht="19.5" customHeight="1">
      <c r="A78" s="31">
        <v>4200</v>
      </c>
      <c r="B78" s="20" t="s">
        <v>91</v>
      </c>
      <c r="C78" s="30"/>
      <c r="D78" s="30"/>
    </row>
    <row r="79" spans="1:4" ht="19.5" customHeight="1">
      <c r="A79" s="31">
        <v>4210</v>
      </c>
      <c r="B79" s="20" t="s">
        <v>92</v>
      </c>
      <c r="C79" s="30"/>
      <c r="D79" s="30"/>
    </row>
    <row r="80" spans="1:4" ht="19.5" customHeight="1">
      <c r="A80" s="31">
        <v>4216</v>
      </c>
      <c r="B80" s="38" t="s">
        <v>93</v>
      </c>
      <c r="C80" s="30">
        <v>150</v>
      </c>
      <c r="D80" s="30">
        <v>0</v>
      </c>
    </row>
    <row r="81" spans="1:4" ht="19.5" customHeight="1">
      <c r="A81" s="31">
        <v>4220</v>
      </c>
      <c r="B81" s="38" t="s">
        <v>94</v>
      </c>
      <c r="C81" s="30"/>
      <c r="D81" s="30"/>
    </row>
    <row r="82" spans="1:4" ht="19.5" customHeight="1">
      <c r="A82" s="31">
        <v>4222</v>
      </c>
      <c r="B82" s="38" t="s">
        <v>95</v>
      </c>
      <c r="C82" s="30">
        <v>90000</v>
      </c>
      <c r="D82" s="30">
        <v>211469.74</v>
      </c>
    </row>
    <row r="83" spans="1:4" ht="19.5" customHeight="1">
      <c r="A83" s="31">
        <v>4229</v>
      </c>
      <c r="B83" s="38" t="s">
        <v>96</v>
      </c>
      <c r="C83" s="30">
        <v>5000</v>
      </c>
      <c r="D83" s="30">
        <v>1467.4</v>
      </c>
    </row>
    <row r="84" spans="1:4" ht="19.5" customHeight="1">
      <c r="A84" s="31"/>
      <c r="B84" s="20" t="s">
        <v>97</v>
      </c>
      <c r="C84" s="35">
        <f>SUM(C$80:C$83)</f>
        <v>95150</v>
      </c>
      <c r="D84" s="35">
        <f>SUM(D$80:D$83)</f>
        <v>212937.13999999998</v>
      </c>
    </row>
    <row r="85" spans="1:4" ht="19.5" customHeight="1">
      <c r="A85" s="31" t="s">
        <v>5</v>
      </c>
      <c r="B85" s="32" t="s">
        <v>98</v>
      </c>
      <c r="C85" s="39">
        <f>SUM(C$80:C$83)</f>
        <v>95150</v>
      </c>
      <c r="D85" s="39">
        <f>SUM(D$80:D$83)</f>
        <v>212937.13999999998</v>
      </c>
    </row>
    <row r="86" spans="1:4" ht="19.5" customHeight="1">
      <c r="A86" s="31"/>
      <c r="B86" s="32"/>
      <c r="C86" s="39"/>
      <c r="D86" s="39"/>
    </row>
    <row r="87" spans="1:4" ht="19.5" customHeight="1">
      <c r="A87" s="28">
        <v>5000</v>
      </c>
      <c r="B87" s="20" t="s">
        <v>99</v>
      </c>
      <c r="C87" s="30"/>
      <c r="D87" s="30"/>
    </row>
    <row r="88" spans="1:4" ht="19.5" customHeight="1">
      <c r="A88" s="31">
        <v>5100</v>
      </c>
      <c r="B88" s="20" t="s">
        <v>100</v>
      </c>
      <c r="C88" s="30"/>
      <c r="D88" s="30"/>
    </row>
    <row r="89" spans="1:4" ht="19.5" customHeight="1">
      <c r="A89" s="31">
        <v>5110</v>
      </c>
      <c r="B89" s="20" t="s">
        <v>101</v>
      </c>
      <c r="C89" s="30"/>
      <c r="D89" s="30"/>
    </row>
    <row r="90" spans="1:4" ht="19.5" customHeight="1">
      <c r="A90" s="31">
        <v>5111</v>
      </c>
      <c r="B90" s="22" t="s">
        <v>102</v>
      </c>
      <c r="C90" s="30">
        <v>2000</v>
      </c>
      <c r="D90" s="30">
        <v>880.29</v>
      </c>
    </row>
    <row r="91" spans="1:4" ht="19.5" customHeight="1">
      <c r="A91" s="31">
        <v>5112</v>
      </c>
      <c r="B91" s="38" t="s">
        <v>103</v>
      </c>
      <c r="C91" s="30">
        <v>2000</v>
      </c>
      <c r="D91" s="30">
        <v>858.37</v>
      </c>
    </row>
    <row r="92" spans="1:4" ht="19.5" customHeight="1">
      <c r="A92" s="31">
        <v>5113</v>
      </c>
      <c r="B92" s="38" t="s">
        <v>104</v>
      </c>
      <c r="C92" s="30">
        <v>10000</v>
      </c>
      <c r="D92" s="30">
        <v>2175.97</v>
      </c>
    </row>
    <row r="93" spans="1:4" ht="19.5" customHeight="1">
      <c r="A93" s="31">
        <v>5119</v>
      </c>
      <c r="B93" s="38" t="s">
        <v>105</v>
      </c>
      <c r="C93" s="30">
        <v>500</v>
      </c>
      <c r="D93" s="30">
        <v>0</v>
      </c>
    </row>
    <row r="94" spans="1:4" ht="19.5" customHeight="1">
      <c r="A94" s="31"/>
      <c r="B94" s="20" t="s">
        <v>106</v>
      </c>
      <c r="C94" s="30">
        <f>SUM(C90:C93)</f>
        <v>14500</v>
      </c>
      <c r="D94" s="30">
        <f>SUM(D90:D93)</f>
        <v>3914.6299999999997</v>
      </c>
    </row>
    <row r="95" spans="1:4" ht="19.5" customHeight="1">
      <c r="A95" s="31">
        <v>5200</v>
      </c>
      <c r="B95" s="20" t="s">
        <v>107</v>
      </c>
      <c r="C95" s="43"/>
      <c r="D95" s="43"/>
    </row>
    <row r="96" spans="1:4" ht="19.5" customHeight="1">
      <c r="A96" s="31">
        <v>5210</v>
      </c>
      <c r="B96" s="20" t="s">
        <v>108</v>
      </c>
      <c r="C96" s="43"/>
      <c r="D96" s="43"/>
    </row>
    <row r="97" spans="1:4" ht="19.5" customHeight="1">
      <c r="A97" s="31">
        <v>5211</v>
      </c>
      <c r="B97" s="38" t="s">
        <v>109</v>
      </c>
      <c r="C97" s="30">
        <v>250000</v>
      </c>
      <c r="D97" s="30">
        <v>127893.39</v>
      </c>
    </row>
    <row r="98" spans="1:4" ht="19.5" customHeight="1">
      <c r="A98" s="19" t="s">
        <v>17</v>
      </c>
      <c r="B98" s="20" t="s">
        <v>18</v>
      </c>
      <c r="C98" s="21" t="s">
        <v>19</v>
      </c>
      <c r="D98" s="21" t="s">
        <v>20</v>
      </c>
    </row>
    <row r="99" spans="1:4" ht="19.5" customHeight="1">
      <c r="A99" s="22"/>
      <c r="B99" s="23"/>
      <c r="C99" s="24" t="s">
        <v>21</v>
      </c>
      <c r="D99" s="25" t="s">
        <v>21</v>
      </c>
    </row>
    <row r="100" spans="1:4" ht="19.5" customHeight="1">
      <c r="A100" s="22"/>
      <c r="B100" s="26"/>
      <c r="C100" s="27" t="s">
        <v>22</v>
      </c>
      <c r="D100" s="27" t="s">
        <v>22</v>
      </c>
    </row>
    <row r="101" spans="1:4" ht="19.5" customHeight="1">
      <c r="A101" s="31" t="s">
        <v>110</v>
      </c>
      <c r="B101" s="20" t="s">
        <v>111</v>
      </c>
      <c r="C101" s="43"/>
      <c r="D101" s="43"/>
    </row>
    <row r="102" spans="1:4" ht="19.5" customHeight="1">
      <c r="A102" s="31" t="s">
        <v>112</v>
      </c>
      <c r="B102" s="38" t="s">
        <v>113</v>
      </c>
      <c r="C102" s="30">
        <v>45000</v>
      </c>
      <c r="D102" s="30">
        <v>42511.38</v>
      </c>
    </row>
    <row r="103" spans="1:4" ht="19.5" customHeight="1">
      <c r="A103" s="31" t="s">
        <v>114</v>
      </c>
      <c r="B103" s="33" t="s">
        <v>115</v>
      </c>
      <c r="C103" s="30">
        <v>1000</v>
      </c>
      <c r="D103" s="30">
        <v>0</v>
      </c>
    </row>
    <row r="104" spans="1:4" ht="19.5" customHeight="1">
      <c r="A104" s="31" t="s">
        <v>116</v>
      </c>
      <c r="B104" s="33" t="s">
        <v>117</v>
      </c>
      <c r="C104" s="30">
        <v>300</v>
      </c>
      <c r="D104" s="30">
        <v>0</v>
      </c>
    </row>
    <row r="105" spans="1:4" ht="19.5" customHeight="1">
      <c r="A105" s="31">
        <v>5241</v>
      </c>
      <c r="B105" s="38" t="s">
        <v>118</v>
      </c>
      <c r="C105" s="30">
        <v>290000</v>
      </c>
      <c r="D105" s="30">
        <v>282702.08</v>
      </c>
    </row>
    <row r="106" spans="1:4" ht="19.5" customHeight="1">
      <c r="A106" s="31" t="s">
        <v>119</v>
      </c>
      <c r="B106" s="38" t="s">
        <v>120</v>
      </c>
      <c r="C106" s="30">
        <v>160000</v>
      </c>
      <c r="D106" s="30">
        <v>122505.88</v>
      </c>
    </row>
    <row r="107" spans="1:4" ht="19.5" customHeight="1">
      <c r="A107" s="31" t="s">
        <v>121</v>
      </c>
      <c r="B107" s="38" t="s">
        <v>122</v>
      </c>
      <c r="C107" s="30">
        <v>500</v>
      </c>
      <c r="D107" s="30">
        <v>0</v>
      </c>
    </row>
    <row r="108" spans="1:4" ht="20.25" customHeight="1">
      <c r="A108" s="31" t="s">
        <v>123</v>
      </c>
      <c r="B108" s="38" t="s">
        <v>124</v>
      </c>
      <c r="C108" s="30">
        <v>50000</v>
      </c>
      <c r="D108" s="30">
        <v>40752.88</v>
      </c>
    </row>
    <row r="109" spans="1:4" ht="20.25" customHeight="1">
      <c r="A109" s="31">
        <v>5269</v>
      </c>
      <c r="B109" s="33" t="s">
        <v>125</v>
      </c>
      <c r="C109" s="30">
        <v>2000</v>
      </c>
      <c r="D109" s="30">
        <v>0</v>
      </c>
    </row>
    <row r="110" spans="1:4" ht="20.25" customHeight="1">
      <c r="A110" s="31"/>
      <c r="B110" s="33"/>
      <c r="C110" s="30"/>
      <c r="D110" s="30"/>
    </row>
    <row r="111" spans="1:4" ht="20.25" customHeight="1">
      <c r="A111" s="31">
        <v>5290</v>
      </c>
      <c r="B111" s="20" t="s">
        <v>126</v>
      </c>
      <c r="C111" s="43"/>
      <c r="D111" s="43"/>
    </row>
    <row r="112" spans="1:4" ht="20.25" customHeight="1">
      <c r="A112" s="31"/>
      <c r="B112" s="20" t="s">
        <v>127</v>
      </c>
      <c r="C112" s="43"/>
      <c r="D112" s="43"/>
    </row>
    <row r="113" spans="1:4" ht="20.25" customHeight="1">
      <c r="A113" s="31" t="s">
        <v>128</v>
      </c>
      <c r="B113" s="38" t="s">
        <v>129</v>
      </c>
      <c r="C113" s="30">
        <v>250000</v>
      </c>
      <c r="D113" s="30">
        <v>310039.58</v>
      </c>
    </row>
    <row r="114" spans="1:4" ht="19.5" customHeight="1">
      <c r="A114" s="31" t="s">
        <v>130</v>
      </c>
      <c r="B114" s="38" t="s">
        <v>131</v>
      </c>
      <c r="C114" s="30">
        <v>250000</v>
      </c>
      <c r="D114" s="30">
        <v>155985.25</v>
      </c>
    </row>
    <row r="115" spans="1:4" ht="19.5" customHeight="1">
      <c r="A115" s="31" t="s">
        <v>132</v>
      </c>
      <c r="B115" s="33" t="s">
        <v>133</v>
      </c>
      <c r="C115" s="30">
        <v>200</v>
      </c>
      <c r="D115" s="30">
        <v>0</v>
      </c>
    </row>
    <row r="116" spans="1:4" ht="19.5" customHeight="1">
      <c r="A116" s="31" t="s">
        <v>134</v>
      </c>
      <c r="B116" s="33" t="s">
        <v>135</v>
      </c>
      <c r="C116" s="30">
        <v>200</v>
      </c>
      <c r="D116" s="30">
        <v>0</v>
      </c>
    </row>
    <row r="117" spans="1:4" ht="19.5" customHeight="1">
      <c r="A117" s="31" t="s">
        <v>136</v>
      </c>
      <c r="B117" s="33" t="s">
        <v>137</v>
      </c>
      <c r="C117" s="30">
        <v>200000</v>
      </c>
      <c r="D117" s="30">
        <v>39835.99</v>
      </c>
    </row>
    <row r="118" spans="1:4" ht="19.5" customHeight="1">
      <c r="A118" s="31" t="s">
        <v>138</v>
      </c>
      <c r="B118" s="33" t="s">
        <v>139</v>
      </c>
      <c r="C118" s="30">
        <v>500</v>
      </c>
      <c r="D118" s="30">
        <v>0</v>
      </c>
    </row>
    <row r="119" spans="1:4" ht="19.5" customHeight="1">
      <c r="A119" s="31" t="s">
        <v>140</v>
      </c>
      <c r="B119" s="38" t="s">
        <v>141</v>
      </c>
      <c r="C119" s="30">
        <v>350000</v>
      </c>
      <c r="D119" s="30">
        <v>241323.51</v>
      </c>
    </row>
    <row r="120" spans="1:4" ht="19.5" customHeight="1">
      <c r="A120" s="31" t="s">
        <v>142</v>
      </c>
      <c r="B120" s="22" t="s">
        <v>143</v>
      </c>
      <c r="C120" s="30">
        <v>0</v>
      </c>
      <c r="D120" s="30">
        <v>0</v>
      </c>
    </row>
    <row r="121" spans="1:4" ht="19.5" customHeight="1">
      <c r="A121" s="31" t="s">
        <v>144</v>
      </c>
      <c r="B121" s="22" t="s">
        <v>145</v>
      </c>
      <c r="C121" s="30">
        <v>50000</v>
      </c>
      <c r="D121" s="30">
        <v>60694.09</v>
      </c>
    </row>
    <row r="122" spans="1:4" ht="19.5" customHeight="1">
      <c r="A122" s="19" t="s">
        <v>17</v>
      </c>
      <c r="B122" s="20" t="s">
        <v>18</v>
      </c>
      <c r="C122" s="21" t="s">
        <v>19</v>
      </c>
      <c r="D122" s="21" t="s">
        <v>20</v>
      </c>
    </row>
    <row r="123" spans="1:4" ht="19.5" customHeight="1">
      <c r="A123" s="22"/>
      <c r="B123" s="23"/>
      <c r="C123" s="24" t="s">
        <v>21</v>
      </c>
      <c r="D123" s="25" t="s">
        <v>21</v>
      </c>
    </row>
    <row r="124" spans="1:4" ht="19.5" customHeight="1">
      <c r="A124" s="22"/>
      <c r="B124" s="26"/>
      <c r="C124" s="27" t="s">
        <v>22</v>
      </c>
      <c r="D124" s="27" t="s">
        <v>22</v>
      </c>
    </row>
    <row r="125" spans="1:4" ht="19.5" customHeight="1">
      <c r="A125" s="31" t="s">
        <v>146</v>
      </c>
      <c r="B125" s="22" t="s">
        <v>147</v>
      </c>
      <c r="C125" s="30">
        <v>500</v>
      </c>
      <c r="D125" s="30">
        <v>0</v>
      </c>
    </row>
    <row r="126" spans="1:4" ht="19.5" customHeight="1">
      <c r="A126" s="31" t="s">
        <v>148</v>
      </c>
      <c r="B126" s="22" t="s">
        <v>149</v>
      </c>
      <c r="C126" s="30">
        <v>3500</v>
      </c>
      <c r="D126" s="30">
        <v>3079.39</v>
      </c>
    </row>
    <row r="127" spans="1:4" ht="19.5" customHeight="1">
      <c r="A127" s="31" t="s">
        <v>150</v>
      </c>
      <c r="B127" s="22" t="s">
        <v>151</v>
      </c>
      <c r="C127" s="30">
        <v>5000</v>
      </c>
      <c r="D127" s="30">
        <v>0</v>
      </c>
    </row>
    <row r="128" spans="1:4" ht="19.5" customHeight="1">
      <c r="A128" s="31" t="s">
        <v>152</v>
      </c>
      <c r="B128" s="22" t="s">
        <v>153</v>
      </c>
      <c r="C128" s="30">
        <v>20000</v>
      </c>
      <c r="D128" s="30">
        <v>0</v>
      </c>
    </row>
    <row r="129" spans="1:4" ht="19.5" customHeight="1">
      <c r="A129" s="31" t="s">
        <v>154</v>
      </c>
      <c r="B129" s="22" t="s">
        <v>155</v>
      </c>
      <c r="C129" s="30">
        <v>300000</v>
      </c>
      <c r="D129" s="30">
        <v>124808.24</v>
      </c>
    </row>
    <row r="130" spans="1:4" ht="19.5" customHeight="1">
      <c r="A130" s="31" t="s">
        <v>156</v>
      </c>
      <c r="B130" s="22" t="s">
        <v>157</v>
      </c>
      <c r="C130" s="30">
        <v>70000</v>
      </c>
      <c r="D130" s="30">
        <v>28006.71</v>
      </c>
    </row>
    <row r="131" spans="1:4" ht="19.5" customHeight="1">
      <c r="A131" s="31" t="s">
        <v>158</v>
      </c>
      <c r="B131" s="22" t="s">
        <v>159</v>
      </c>
      <c r="C131" s="30">
        <v>230000</v>
      </c>
      <c r="D131" s="30">
        <v>212976.87</v>
      </c>
    </row>
    <row r="132" spans="1:4" ht="19.5" customHeight="1">
      <c r="A132" s="31" t="s">
        <v>160</v>
      </c>
      <c r="B132" s="22" t="s">
        <v>161</v>
      </c>
      <c r="C132" s="30">
        <v>200</v>
      </c>
      <c r="D132" s="30">
        <v>0</v>
      </c>
    </row>
    <row r="133" spans="1:4" ht="19.5" customHeight="1">
      <c r="A133" s="31">
        <v>5297</v>
      </c>
      <c r="B133" s="22" t="s">
        <v>162</v>
      </c>
      <c r="C133" s="30">
        <v>400000</v>
      </c>
      <c r="D133" s="30">
        <v>358803.76</v>
      </c>
    </row>
    <row r="134" spans="1:4" ht="19.5" customHeight="1">
      <c r="A134" s="31"/>
      <c r="B134" s="20" t="s">
        <v>163</v>
      </c>
      <c r="C134" s="30">
        <f>SUM(C97:C133)</f>
        <v>2928900</v>
      </c>
      <c r="D134" s="30">
        <f>SUM(D97:D133)</f>
        <v>2151919</v>
      </c>
    </row>
    <row r="135" spans="1:4" ht="19.5" customHeight="1">
      <c r="A135" s="31">
        <v>5400</v>
      </c>
      <c r="B135" s="19" t="s">
        <v>164</v>
      </c>
      <c r="C135" s="30"/>
      <c r="D135" s="30"/>
    </row>
    <row r="136" spans="1:4" ht="19.5" customHeight="1">
      <c r="A136" s="31">
        <v>5410</v>
      </c>
      <c r="B136" s="19" t="s">
        <v>165</v>
      </c>
      <c r="C136" s="30"/>
      <c r="D136" s="30"/>
    </row>
    <row r="137" spans="1:4" ht="19.5" customHeight="1">
      <c r="A137" s="31">
        <v>5411</v>
      </c>
      <c r="B137" s="22" t="s">
        <v>166</v>
      </c>
      <c r="C137" s="30">
        <v>300</v>
      </c>
      <c r="D137" s="30">
        <v>0</v>
      </c>
    </row>
    <row r="138" spans="1:4" ht="19.5" customHeight="1">
      <c r="A138" s="31"/>
      <c r="B138" s="20" t="s">
        <v>167</v>
      </c>
      <c r="C138" s="30">
        <f>SUM(C136:C137)</f>
        <v>300</v>
      </c>
      <c r="D138" s="30">
        <f>SUM(D136:D137)</f>
        <v>0</v>
      </c>
    </row>
    <row r="139" spans="1:4" ht="19.5" customHeight="1">
      <c r="A139" s="31">
        <v>5500</v>
      </c>
      <c r="B139" s="19" t="s">
        <v>168</v>
      </c>
      <c r="C139" s="30"/>
      <c r="D139" s="30"/>
    </row>
    <row r="140" spans="1:4" ht="19.5" customHeight="1">
      <c r="A140" s="31">
        <v>5520</v>
      </c>
      <c r="B140" s="19" t="s">
        <v>169</v>
      </c>
      <c r="C140" s="30"/>
      <c r="D140" s="30"/>
    </row>
    <row r="141" spans="1:4" ht="19.5" customHeight="1">
      <c r="A141" s="31">
        <v>5521</v>
      </c>
      <c r="B141" s="22" t="s">
        <v>170</v>
      </c>
      <c r="C141" s="30">
        <v>30000</v>
      </c>
      <c r="D141" s="30">
        <v>13912.11</v>
      </c>
    </row>
    <row r="142" spans="1:4" ht="19.5" customHeight="1">
      <c r="A142" s="31"/>
      <c r="B142" s="22" t="s">
        <v>171</v>
      </c>
      <c r="C142" s="30"/>
      <c r="D142" s="30"/>
    </row>
    <row r="143" spans="1:4" ht="19.5" customHeight="1">
      <c r="A143" s="31" t="s">
        <v>172</v>
      </c>
      <c r="B143" s="22" t="s">
        <v>173</v>
      </c>
      <c r="C143" s="30">
        <v>15000</v>
      </c>
      <c r="D143" s="30">
        <v>26325.12</v>
      </c>
    </row>
    <row r="144" spans="1:4" ht="19.5" customHeight="1">
      <c r="A144" s="31" t="s">
        <v>174</v>
      </c>
      <c r="B144" s="22" t="s">
        <v>175</v>
      </c>
      <c r="C144" s="30">
        <v>1000</v>
      </c>
      <c r="D144" s="30">
        <v>0</v>
      </c>
    </row>
    <row r="145" spans="1:4" ht="19.5" customHeight="1">
      <c r="A145" s="31"/>
      <c r="B145" s="20" t="s">
        <v>176</v>
      </c>
      <c r="C145" s="30">
        <f>SUM(C141:C144)</f>
        <v>46000</v>
      </c>
      <c r="D145" s="30">
        <f>SUM(D141:D144)</f>
        <v>40237.229999999996</v>
      </c>
    </row>
    <row r="146" spans="1:4" ht="19.5" customHeight="1">
      <c r="A146" s="19" t="s">
        <v>17</v>
      </c>
      <c r="B146" s="20" t="s">
        <v>18</v>
      </c>
      <c r="C146" s="21" t="s">
        <v>19</v>
      </c>
      <c r="D146" s="21" t="s">
        <v>20</v>
      </c>
    </row>
    <row r="147" spans="1:4" ht="19.5" customHeight="1">
      <c r="A147" s="22"/>
      <c r="B147" s="23"/>
      <c r="C147" s="24" t="s">
        <v>21</v>
      </c>
      <c r="D147" s="25" t="s">
        <v>21</v>
      </c>
    </row>
    <row r="148" spans="1:4" ht="19.5" customHeight="1">
      <c r="A148" s="22"/>
      <c r="B148" s="26"/>
      <c r="C148" s="27" t="s">
        <v>22</v>
      </c>
      <c r="D148" s="27" t="s">
        <v>22</v>
      </c>
    </row>
    <row r="149" spans="1:4" ht="19.5" customHeight="1">
      <c r="A149" s="31">
        <v>5600</v>
      </c>
      <c r="B149" s="19" t="s">
        <v>177</v>
      </c>
      <c r="C149" s="30"/>
      <c r="D149" s="30"/>
    </row>
    <row r="150" spans="1:4" ht="19.5" customHeight="1">
      <c r="A150" s="31">
        <v>5680</v>
      </c>
      <c r="B150" s="19" t="s">
        <v>178</v>
      </c>
      <c r="C150" s="30"/>
      <c r="D150" s="30"/>
    </row>
    <row r="151" spans="1:4" ht="19.5" customHeight="1">
      <c r="A151" s="31" t="s">
        <v>179</v>
      </c>
      <c r="B151" s="38" t="s">
        <v>180</v>
      </c>
      <c r="C151" s="30">
        <v>3270000</v>
      </c>
      <c r="D151" s="30">
        <v>3134089.88</v>
      </c>
    </row>
    <row r="152" spans="1:4" ht="19.5" customHeight="1">
      <c r="A152" s="31" t="s">
        <v>181</v>
      </c>
      <c r="B152" s="38" t="s">
        <v>182</v>
      </c>
      <c r="C152" s="30">
        <v>350000</v>
      </c>
      <c r="D152" s="30">
        <v>202167.08</v>
      </c>
    </row>
    <row r="153" spans="1:4" ht="19.5" customHeight="1">
      <c r="A153" s="31" t="s">
        <v>183</v>
      </c>
      <c r="B153" s="38" t="s">
        <v>184</v>
      </c>
      <c r="C153" s="30">
        <v>750000</v>
      </c>
      <c r="D153" s="30">
        <v>665878.83</v>
      </c>
    </row>
    <row r="154" spans="1:4" ht="19.5" customHeight="1">
      <c r="A154" s="31">
        <v>5685</v>
      </c>
      <c r="B154" s="38" t="s">
        <v>185</v>
      </c>
      <c r="C154" s="30">
        <v>120000</v>
      </c>
      <c r="D154" s="30">
        <v>61118.27</v>
      </c>
    </row>
    <row r="155" spans="1:4" ht="32.25" customHeight="1">
      <c r="A155" s="31">
        <v>5688</v>
      </c>
      <c r="B155" s="44" t="s">
        <v>186</v>
      </c>
      <c r="C155" s="30">
        <v>500</v>
      </c>
      <c r="D155" s="30">
        <v>0</v>
      </c>
    </row>
    <row r="156" spans="1:4" ht="19.5" customHeight="1">
      <c r="A156" s="31">
        <v>5690</v>
      </c>
      <c r="B156" s="20" t="s">
        <v>187</v>
      </c>
      <c r="C156" s="30"/>
      <c r="D156" s="30"/>
    </row>
    <row r="157" spans="1:4" ht="19.5" customHeight="1">
      <c r="A157" s="31" t="s">
        <v>188</v>
      </c>
      <c r="B157" s="38" t="s">
        <v>189</v>
      </c>
      <c r="C157" s="30">
        <v>10000</v>
      </c>
      <c r="D157" s="30">
        <v>54179</v>
      </c>
    </row>
    <row r="158" spans="1:4" ht="19.5" customHeight="1">
      <c r="A158" s="31" t="s">
        <v>190</v>
      </c>
      <c r="B158" s="38" t="s">
        <v>191</v>
      </c>
      <c r="C158" s="30">
        <v>1400</v>
      </c>
      <c r="D158" s="30">
        <v>0</v>
      </c>
    </row>
    <row r="159" spans="1:4" ht="19.5" customHeight="1">
      <c r="A159" s="31"/>
      <c r="B159" s="20" t="s">
        <v>192</v>
      </c>
      <c r="C159" s="30">
        <f>SUM(C151:C158)</f>
        <v>4501900</v>
      </c>
      <c r="D159" s="30">
        <f>SUM(D151:D158)</f>
        <v>4117433.06</v>
      </c>
    </row>
    <row r="160" spans="1:4" ht="19.5" customHeight="1">
      <c r="A160" s="31" t="s">
        <v>5</v>
      </c>
      <c r="B160" s="32" t="s">
        <v>193</v>
      </c>
      <c r="C160" s="39">
        <f>SUM(C$94+C$134+C$138+C$145+C$159)</f>
        <v>7491600</v>
      </c>
      <c r="D160" s="39">
        <f>SUM(D$94+D$134+D$138+D$145+D$159)</f>
        <v>6313503.92</v>
      </c>
    </row>
    <row r="161" spans="1:4" ht="19.5" customHeight="1">
      <c r="A161" s="31"/>
      <c r="B161" s="32"/>
      <c r="C161" s="39"/>
      <c r="D161" s="39"/>
    </row>
    <row r="162" spans="1:4" ht="19.5" customHeight="1">
      <c r="A162" s="28">
        <v>8000</v>
      </c>
      <c r="B162" s="20" t="s">
        <v>194</v>
      </c>
      <c r="C162" s="45"/>
      <c r="D162" s="45"/>
    </row>
    <row r="163" spans="1:4" ht="19.5" customHeight="1">
      <c r="A163" s="31">
        <v>8600</v>
      </c>
      <c r="B163" s="20" t="s">
        <v>195</v>
      </c>
      <c r="C163" s="45"/>
      <c r="D163" s="45"/>
    </row>
    <row r="164" spans="1:18" s="46" customFormat="1" ht="19.5" customHeight="1">
      <c r="A164" s="31" t="s">
        <v>196</v>
      </c>
      <c r="B164" s="20" t="s">
        <v>197</v>
      </c>
      <c r="C164" s="39"/>
      <c r="D164" s="39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4" ht="19.5" customHeight="1">
      <c r="A165" s="31" t="s">
        <v>198</v>
      </c>
      <c r="B165" s="33" t="s">
        <v>199</v>
      </c>
      <c r="C165" s="30">
        <v>1127750</v>
      </c>
      <c r="D165" s="30">
        <v>1210495.3</v>
      </c>
    </row>
    <row r="166" spans="1:4" s="18" customFormat="1" ht="19.5" customHeight="1">
      <c r="A166" s="31"/>
      <c r="B166" s="20" t="s">
        <v>200</v>
      </c>
      <c r="C166" s="30">
        <f>SUM(C$165:C$165)</f>
        <v>1127750</v>
      </c>
      <c r="D166" s="30">
        <f>SUM(D$165:D$165)</f>
        <v>1210495.3</v>
      </c>
    </row>
    <row r="167" spans="1:4" s="18" customFormat="1" ht="19.5" customHeight="1">
      <c r="A167" s="31"/>
      <c r="B167" s="20"/>
      <c r="C167" s="30"/>
      <c r="D167" s="30"/>
    </row>
    <row r="168" spans="1:18" s="48" customFormat="1" ht="19.5" customHeight="1" thickBot="1">
      <c r="A168" s="31" t="s">
        <v>201</v>
      </c>
      <c r="B168" s="32" t="s">
        <v>202</v>
      </c>
      <c r="C168" s="47">
        <f>SUM(C$166)</f>
        <v>1127750</v>
      </c>
      <c r="D168" s="47">
        <f>SUM(D$166)</f>
        <v>1210495.3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4" ht="19.5" customHeight="1">
      <c r="A169" s="19" t="s">
        <v>17</v>
      </c>
      <c r="B169" s="20" t="s">
        <v>18</v>
      </c>
      <c r="C169" s="21" t="s">
        <v>19</v>
      </c>
      <c r="D169" s="21" t="s">
        <v>20</v>
      </c>
    </row>
    <row r="170" spans="1:4" ht="19.5" customHeight="1">
      <c r="A170" s="22"/>
      <c r="B170" s="23"/>
      <c r="C170" s="24" t="s">
        <v>21</v>
      </c>
      <c r="D170" s="25" t="s">
        <v>21</v>
      </c>
    </row>
    <row r="171" spans="1:4" ht="19.5" customHeight="1">
      <c r="A171" s="22"/>
      <c r="B171" s="26"/>
      <c r="C171" s="27" t="s">
        <v>22</v>
      </c>
      <c r="D171" s="27" t="s">
        <v>22</v>
      </c>
    </row>
    <row r="172" spans="1:4" s="18" customFormat="1" ht="19.5" customHeight="1">
      <c r="A172" s="28">
        <v>9000</v>
      </c>
      <c r="B172" s="20" t="s">
        <v>203</v>
      </c>
      <c r="C172" s="30"/>
      <c r="D172" s="30"/>
    </row>
    <row r="173" spans="1:4" s="18" customFormat="1" ht="19.5" customHeight="1">
      <c r="A173" s="31" t="s">
        <v>204</v>
      </c>
      <c r="B173" s="20" t="s">
        <v>205</v>
      </c>
      <c r="C173" s="30"/>
      <c r="D173" s="30"/>
    </row>
    <row r="174" spans="1:4" ht="19.5" customHeight="1">
      <c r="A174" s="31" t="s">
        <v>206</v>
      </c>
      <c r="B174" s="38" t="s">
        <v>207</v>
      </c>
      <c r="C174" s="30">
        <v>20000</v>
      </c>
      <c r="D174" s="30">
        <v>11894</v>
      </c>
    </row>
    <row r="175" spans="1:4" ht="19.5" customHeight="1">
      <c r="A175" s="31" t="s">
        <v>208</v>
      </c>
      <c r="B175" s="38" t="s">
        <v>209</v>
      </c>
      <c r="C175" s="30">
        <v>550000</v>
      </c>
      <c r="D175" s="30">
        <v>441942.3</v>
      </c>
    </row>
    <row r="176" spans="1:4" ht="19.5" customHeight="1">
      <c r="A176" s="31" t="s">
        <v>210</v>
      </c>
      <c r="B176" s="38" t="s">
        <v>211</v>
      </c>
      <c r="C176" s="30">
        <v>19450000</v>
      </c>
      <c r="D176" s="30"/>
    </row>
    <row r="177" spans="1:4" s="18" customFormat="1" ht="19.5" customHeight="1">
      <c r="A177" s="31"/>
      <c r="B177" s="20" t="s">
        <v>212</v>
      </c>
      <c r="C177" s="30">
        <f>SUM(C$174:C$176)</f>
        <v>20020000</v>
      </c>
      <c r="D177" s="30">
        <f>SUM(D$174:D$175)</f>
        <v>453836.3</v>
      </c>
    </row>
    <row r="178" spans="1:18" s="50" customFormat="1" ht="19.5" customHeight="1">
      <c r="A178" s="49"/>
      <c r="B178" s="32" t="s">
        <v>213</v>
      </c>
      <c r="C178" s="39">
        <f>SUM(C$177)</f>
        <v>20020000</v>
      </c>
      <c r="D178" s="39">
        <f>SUM(D$177)</f>
        <v>453836.3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4" s="18" customFormat="1" ht="19.5" customHeight="1">
      <c r="A179" s="51"/>
      <c r="B179" s="52"/>
      <c r="C179" s="53"/>
      <c r="D179" s="53"/>
    </row>
    <row r="180" spans="2:4" ht="19.5" customHeight="1" thickBot="1">
      <c r="B180" s="52"/>
      <c r="C180" s="53"/>
      <c r="D180" s="53"/>
    </row>
    <row r="181" spans="1:18" s="56" customFormat="1" ht="19.5" customHeight="1" thickBot="1" thickTop="1">
      <c r="A181" s="51"/>
      <c r="B181" s="54" t="s">
        <v>214</v>
      </c>
      <c r="C181" s="55">
        <f>SUM(C$11+C$25+C$73+C$85+C$160+C$168+C$178)</f>
        <v>43510000</v>
      </c>
      <c r="D181" s="55">
        <f>SUM(D$11+D$25+D$73+D$85+D$160+D$168+D$178)</f>
        <v>19560984.050000004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ht="18.75" customHeight="1" thickTop="1"/>
    <row r="183" ht="1.5" customHeight="1" hidden="1"/>
    <row r="184" ht="30.75" customHeight="1"/>
    <row r="294" ht="12.75">
      <c r="A294" s="5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8"/>
  <sheetViews>
    <sheetView tabSelected="1" view="pageBreakPreview" zoomScaleSheetLayoutView="100" zoomScalePageLayoutView="0" workbookViewId="0" topLeftCell="A76">
      <selection activeCell="A329" sqref="A329"/>
    </sheetView>
  </sheetViews>
  <sheetFormatPr defaultColWidth="9.140625" defaultRowHeight="12.75"/>
  <cols>
    <col min="1" max="1" width="7.140625" style="76" customWidth="1"/>
    <col min="2" max="2" width="66.7109375" style="37" customWidth="1"/>
    <col min="3" max="3" width="25.8515625" style="70" customWidth="1"/>
    <col min="4" max="4" width="29.8515625" style="70" customWidth="1"/>
  </cols>
  <sheetData>
    <row r="1" spans="1:4" ht="18">
      <c r="A1" s="72" t="s">
        <v>7</v>
      </c>
      <c r="B1" s="16" t="s">
        <v>215</v>
      </c>
      <c r="C1" s="59"/>
      <c r="D1" s="59"/>
    </row>
    <row r="2" spans="1:4" ht="18">
      <c r="A2" s="72"/>
      <c r="B2" s="16"/>
      <c r="C2" s="59"/>
      <c r="D2" s="59"/>
    </row>
    <row r="3" spans="1:4" ht="12.75">
      <c r="A3" s="19" t="s">
        <v>17</v>
      </c>
      <c r="B3" s="20" t="s">
        <v>18</v>
      </c>
      <c r="C3" s="21" t="s">
        <v>216</v>
      </c>
      <c r="D3" s="21" t="s">
        <v>20</v>
      </c>
    </row>
    <row r="4" spans="1:4" ht="12.75">
      <c r="A4" s="73"/>
      <c r="B4" s="23"/>
      <c r="C4" s="21"/>
      <c r="D4" s="60"/>
    </row>
    <row r="5" spans="1:4" ht="12.75">
      <c r="A5" s="73"/>
      <c r="B5" s="26"/>
      <c r="C5" s="27" t="s">
        <v>22</v>
      </c>
      <c r="D5" s="27" t="s">
        <v>22</v>
      </c>
    </row>
    <row r="6" spans="1:4" ht="12.75">
      <c r="A6" s="41" t="s">
        <v>23</v>
      </c>
      <c r="B6" s="20" t="s">
        <v>217</v>
      </c>
      <c r="C6" s="59"/>
      <c r="D6" s="59"/>
    </row>
    <row r="7" spans="1:4" ht="12.75">
      <c r="A7" s="41"/>
      <c r="B7" s="20"/>
      <c r="C7" s="59"/>
      <c r="D7" s="59"/>
    </row>
    <row r="8" spans="1:4" ht="12.75">
      <c r="A8" s="73" t="s">
        <v>218</v>
      </c>
      <c r="B8" s="20" t="s">
        <v>219</v>
      </c>
      <c r="C8" s="59"/>
      <c r="D8" s="59"/>
    </row>
    <row r="9" spans="1:4" ht="12.75">
      <c r="A9" s="73" t="s">
        <v>220</v>
      </c>
      <c r="B9" s="20" t="s">
        <v>221</v>
      </c>
      <c r="C9" s="59"/>
      <c r="D9" s="59"/>
    </row>
    <row r="10" spans="1:4" ht="12.75">
      <c r="A10" s="73" t="s">
        <v>222</v>
      </c>
      <c r="B10" s="33" t="s">
        <v>223</v>
      </c>
      <c r="C10" s="59">
        <v>1350000</v>
      </c>
      <c r="D10" s="59">
        <v>1215593.59</v>
      </c>
    </row>
    <row r="11" spans="1:4" ht="12.75">
      <c r="A11" s="73" t="s">
        <v>224</v>
      </c>
      <c r="B11" s="33" t="s">
        <v>225</v>
      </c>
      <c r="C11" s="59">
        <v>2250000</v>
      </c>
      <c r="D11" s="59">
        <v>2079261.45</v>
      </c>
    </row>
    <row r="12" spans="1:4" ht="12.75">
      <c r="A12" s="73"/>
      <c r="B12" s="33"/>
      <c r="C12" s="59"/>
      <c r="D12" s="59"/>
    </row>
    <row r="13" spans="1:4" ht="12.75">
      <c r="A13" s="73" t="s">
        <v>226</v>
      </c>
      <c r="B13" s="19" t="s">
        <v>227</v>
      </c>
      <c r="C13" s="59"/>
      <c r="D13" s="59"/>
    </row>
    <row r="14" spans="1:4" ht="12.75">
      <c r="A14" s="73"/>
      <c r="B14" s="33"/>
      <c r="C14" s="59"/>
      <c r="D14" s="59"/>
    </row>
    <row r="15" spans="1:4" ht="12.75">
      <c r="A15" s="73" t="s">
        <v>228</v>
      </c>
      <c r="B15" s="33" t="s">
        <v>229</v>
      </c>
      <c r="C15" s="59">
        <v>0</v>
      </c>
      <c r="D15" s="59">
        <v>0</v>
      </c>
    </row>
    <row r="16" spans="1:4" ht="12.75">
      <c r="A16" s="73" t="s">
        <v>230</v>
      </c>
      <c r="B16" s="33" t="s">
        <v>231</v>
      </c>
      <c r="C16" s="59">
        <v>30000</v>
      </c>
      <c r="D16" s="59">
        <v>26560</v>
      </c>
    </row>
    <row r="17" spans="1:4" ht="12.75">
      <c r="A17" s="73" t="s">
        <v>232</v>
      </c>
      <c r="B17" s="33" t="s">
        <v>233</v>
      </c>
      <c r="C17" s="59">
        <v>40000</v>
      </c>
      <c r="D17" s="59">
        <v>39827.66</v>
      </c>
    </row>
    <row r="18" spans="1:4" ht="12.75">
      <c r="A18" s="73" t="s">
        <v>234</v>
      </c>
      <c r="B18" s="33" t="s">
        <v>235</v>
      </c>
      <c r="C18" s="59">
        <v>0</v>
      </c>
      <c r="D18" s="59">
        <v>0</v>
      </c>
    </row>
    <row r="19" spans="1:4" ht="12.75">
      <c r="A19" s="73" t="s">
        <v>236</v>
      </c>
      <c r="B19" s="33" t="s">
        <v>237</v>
      </c>
      <c r="C19" s="59">
        <v>80000</v>
      </c>
      <c r="D19" s="59">
        <v>79823.4</v>
      </c>
    </row>
    <row r="20" spans="1:4" ht="12.75">
      <c r="A20" s="73"/>
      <c r="B20" s="33"/>
      <c r="C20" s="59"/>
      <c r="D20" s="59"/>
    </row>
    <row r="21" spans="1:4" ht="12.75">
      <c r="A21" s="73" t="s">
        <v>238</v>
      </c>
      <c r="B21" s="20" t="s">
        <v>239</v>
      </c>
      <c r="C21" s="59"/>
      <c r="D21" s="59"/>
    </row>
    <row r="22" spans="1:4" ht="12.75">
      <c r="A22" s="73" t="s">
        <v>240</v>
      </c>
      <c r="B22" s="33" t="s">
        <v>241</v>
      </c>
      <c r="C22" s="59">
        <v>0</v>
      </c>
      <c r="D22" s="59">
        <v>0</v>
      </c>
    </row>
    <row r="23" spans="1:4" ht="12.75">
      <c r="A23" s="73" t="s">
        <v>242</v>
      </c>
      <c r="B23" s="33" t="s">
        <v>243</v>
      </c>
      <c r="C23" s="59">
        <v>47650</v>
      </c>
      <c r="D23" s="59">
        <v>47630.88</v>
      </c>
    </row>
    <row r="24" spans="1:4" ht="12.75">
      <c r="A24" s="73" t="s">
        <v>244</v>
      </c>
      <c r="B24" s="33" t="s">
        <v>245</v>
      </c>
      <c r="C24" s="59">
        <v>23850</v>
      </c>
      <c r="D24" s="59">
        <v>23815.44</v>
      </c>
    </row>
    <row r="25" spans="1:4" ht="12.75">
      <c r="A25" s="73" t="s">
        <v>246</v>
      </c>
      <c r="B25" s="33" t="s">
        <v>247</v>
      </c>
      <c r="C25" s="59">
        <v>23850</v>
      </c>
      <c r="D25" s="59">
        <v>23815.44</v>
      </c>
    </row>
    <row r="26" spans="1:4" ht="12.75">
      <c r="A26" s="73" t="s">
        <v>248</v>
      </c>
      <c r="B26" s="33" t="s">
        <v>249</v>
      </c>
      <c r="C26" s="59">
        <v>0</v>
      </c>
      <c r="D26" s="59">
        <v>0</v>
      </c>
    </row>
    <row r="27" spans="1:4" ht="12.75">
      <c r="A27" s="73"/>
      <c r="B27" s="41"/>
      <c r="C27" s="59"/>
      <c r="D27" s="59" t="s">
        <v>21</v>
      </c>
    </row>
    <row r="28" spans="1:4" ht="12.75">
      <c r="A28" s="73" t="s">
        <v>250</v>
      </c>
      <c r="B28" s="41" t="s">
        <v>251</v>
      </c>
      <c r="C28" s="59">
        <v>0</v>
      </c>
      <c r="D28" s="59">
        <v>0</v>
      </c>
    </row>
    <row r="29" spans="1:4" ht="12.75">
      <c r="A29" s="73" t="s">
        <v>252</v>
      </c>
      <c r="B29" s="33" t="s">
        <v>253</v>
      </c>
      <c r="C29" s="59">
        <v>0</v>
      </c>
      <c r="D29" s="59">
        <v>0</v>
      </c>
    </row>
    <row r="30" spans="1:4" ht="12.75">
      <c r="A30" s="73"/>
      <c r="B30" s="33"/>
      <c r="C30" s="59"/>
      <c r="D30" s="59"/>
    </row>
    <row r="31" spans="1:4" ht="12.75">
      <c r="A31" s="73" t="s">
        <v>254</v>
      </c>
      <c r="B31" s="20" t="s">
        <v>255</v>
      </c>
      <c r="C31" s="59"/>
      <c r="D31" s="59"/>
    </row>
    <row r="32" spans="1:4" ht="12.75">
      <c r="A32" s="73" t="s">
        <v>256</v>
      </c>
      <c r="B32" s="33" t="s">
        <v>257</v>
      </c>
      <c r="C32" s="59">
        <v>140000</v>
      </c>
      <c r="D32" s="59">
        <v>114547.82</v>
      </c>
    </row>
    <row r="33" spans="1:4" ht="12.75">
      <c r="A33" s="73" t="s">
        <v>258</v>
      </c>
      <c r="B33" s="33" t="s">
        <v>259</v>
      </c>
      <c r="C33" s="59">
        <v>0</v>
      </c>
      <c r="D33" s="59">
        <v>0</v>
      </c>
    </row>
    <row r="34" spans="1:4" ht="12.75">
      <c r="A34" s="73" t="s">
        <v>260</v>
      </c>
      <c r="B34" s="33" t="s">
        <v>261</v>
      </c>
      <c r="C34" s="59">
        <v>30000</v>
      </c>
      <c r="D34" s="59">
        <v>24884.2</v>
      </c>
    </row>
    <row r="35" spans="1:4" ht="12.75">
      <c r="A35" s="73" t="s">
        <v>262</v>
      </c>
      <c r="B35" s="61" t="s">
        <v>263</v>
      </c>
      <c r="C35" s="59">
        <v>40000</v>
      </c>
      <c r="D35" s="59">
        <v>35395.8</v>
      </c>
    </row>
    <row r="36" spans="1:4" ht="12.75">
      <c r="A36" s="73"/>
      <c r="B36" s="61"/>
      <c r="C36" s="59"/>
      <c r="D36" s="59"/>
    </row>
    <row r="37" spans="1:4" ht="12.75">
      <c r="A37" s="73" t="s">
        <v>264</v>
      </c>
      <c r="B37" s="20" t="s">
        <v>265</v>
      </c>
      <c r="C37" s="59"/>
      <c r="D37" s="59"/>
    </row>
    <row r="38" spans="1:4" ht="12.75">
      <c r="A38" s="73" t="s">
        <v>266</v>
      </c>
      <c r="B38" s="33" t="s">
        <v>267</v>
      </c>
      <c r="C38" s="59">
        <v>0</v>
      </c>
      <c r="D38" s="59">
        <v>0</v>
      </c>
    </row>
    <row r="39" spans="1:4" ht="12.75">
      <c r="A39" s="73" t="s">
        <v>268</v>
      </c>
      <c r="B39" s="33" t="s">
        <v>269</v>
      </c>
      <c r="C39" s="59">
        <v>300</v>
      </c>
      <c r="D39" s="59">
        <v>0</v>
      </c>
    </row>
    <row r="40" spans="1:4" ht="12.75">
      <c r="A40" s="41"/>
      <c r="B40" s="20" t="s">
        <v>270</v>
      </c>
      <c r="C40" s="59">
        <f>SUM(C10:C39)</f>
        <v>4055650</v>
      </c>
      <c r="D40" s="59">
        <f>SUM(D10:D39)</f>
        <v>3711155.6799999997</v>
      </c>
    </row>
    <row r="41" spans="1:4" ht="12.75">
      <c r="A41" s="77" t="s">
        <v>17</v>
      </c>
      <c r="B41" s="20" t="s">
        <v>18</v>
      </c>
      <c r="C41" s="21" t="s">
        <v>216</v>
      </c>
      <c r="D41" s="21" t="s">
        <v>20</v>
      </c>
    </row>
    <row r="42" spans="1:4" ht="12.75">
      <c r="A42" s="73"/>
      <c r="B42" s="23"/>
      <c r="C42" s="21"/>
      <c r="D42" s="60"/>
    </row>
    <row r="43" spans="1:4" ht="12.75">
      <c r="A43" s="73"/>
      <c r="B43" s="26"/>
      <c r="C43" s="27" t="s">
        <v>22</v>
      </c>
      <c r="D43" s="27" t="s">
        <v>22</v>
      </c>
    </row>
    <row r="44" spans="1:4" ht="12.75">
      <c r="A44" s="73" t="s">
        <v>271</v>
      </c>
      <c r="B44" s="20" t="s">
        <v>272</v>
      </c>
      <c r="C44" s="59"/>
      <c r="D44" s="59"/>
    </row>
    <row r="45" spans="1:4" ht="12.75">
      <c r="A45" s="73" t="s">
        <v>273</v>
      </c>
      <c r="B45" s="20" t="s">
        <v>274</v>
      </c>
      <c r="C45" s="59"/>
      <c r="D45" s="59"/>
    </row>
    <row r="46" spans="1:4" ht="12.75">
      <c r="A46" s="73"/>
      <c r="B46" s="20" t="s">
        <v>275</v>
      </c>
      <c r="C46" s="59"/>
      <c r="D46" s="59"/>
    </row>
    <row r="47" spans="1:4" ht="12.75">
      <c r="A47" s="73" t="s">
        <v>276</v>
      </c>
      <c r="B47" s="33" t="s">
        <v>277</v>
      </c>
      <c r="C47" s="59">
        <v>150000</v>
      </c>
      <c r="D47" s="59">
        <v>150000</v>
      </c>
    </row>
    <row r="48" spans="1:4" ht="12.75">
      <c r="A48" s="73" t="s">
        <v>278</v>
      </c>
      <c r="B48" s="33" t="s">
        <v>279</v>
      </c>
      <c r="C48" s="59">
        <v>60000</v>
      </c>
      <c r="D48" s="59">
        <v>59642.92</v>
      </c>
    </row>
    <row r="49" spans="1:4" ht="12.75">
      <c r="A49" s="73" t="s">
        <v>280</v>
      </c>
      <c r="B49" s="33" t="s">
        <v>281</v>
      </c>
      <c r="C49" s="59">
        <v>10000</v>
      </c>
      <c r="D49" s="59">
        <v>0</v>
      </c>
    </row>
    <row r="50" spans="1:4" ht="12.75">
      <c r="A50" s="73" t="s">
        <v>282</v>
      </c>
      <c r="B50" s="33" t="s">
        <v>283</v>
      </c>
      <c r="C50" s="59">
        <v>18000</v>
      </c>
      <c r="D50" s="59">
        <v>14462.93</v>
      </c>
    </row>
    <row r="51" spans="1:4" ht="12.75">
      <c r="A51" s="73" t="s">
        <v>284</v>
      </c>
      <c r="B51" s="20" t="s">
        <v>285</v>
      </c>
      <c r="C51" s="59"/>
      <c r="D51" s="59"/>
    </row>
    <row r="52" spans="1:4" ht="12.75">
      <c r="A52" s="73" t="s">
        <v>286</v>
      </c>
      <c r="B52" s="33" t="s">
        <v>287</v>
      </c>
      <c r="C52" s="59">
        <v>500</v>
      </c>
      <c r="D52" s="59">
        <v>0</v>
      </c>
    </row>
    <row r="53" spans="1:4" ht="12.75">
      <c r="A53" s="73" t="s">
        <v>288</v>
      </c>
      <c r="B53" s="33" t="s">
        <v>289</v>
      </c>
      <c r="C53" s="59">
        <v>3000</v>
      </c>
      <c r="D53" s="59">
        <v>590.24</v>
      </c>
    </row>
    <row r="54" spans="1:4" ht="12.75">
      <c r="A54" s="73" t="s">
        <v>290</v>
      </c>
      <c r="B54" s="33" t="s">
        <v>291</v>
      </c>
      <c r="C54" s="59">
        <v>1000</v>
      </c>
      <c r="D54" s="59">
        <v>0</v>
      </c>
    </row>
    <row r="55" spans="1:4" ht="12.75">
      <c r="A55" s="73" t="s">
        <v>292</v>
      </c>
      <c r="B55" s="33" t="s">
        <v>293</v>
      </c>
      <c r="C55" s="59">
        <v>75000</v>
      </c>
      <c r="D55" s="59">
        <v>0</v>
      </c>
    </row>
    <row r="56" spans="1:4" ht="12.75">
      <c r="A56" s="73"/>
      <c r="B56" s="20" t="s">
        <v>294</v>
      </c>
      <c r="C56" s="59">
        <f>SUM(C47:C55)</f>
        <v>317500</v>
      </c>
      <c r="D56" s="59">
        <f>SUM(D47:D55)</f>
        <v>224696.08999999997</v>
      </c>
    </row>
    <row r="57" spans="1:4" ht="12.75">
      <c r="A57" s="73" t="s">
        <v>295</v>
      </c>
      <c r="B57" s="20" t="s">
        <v>296</v>
      </c>
      <c r="C57" s="59"/>
      <c r="D57" s="59"/>
    </row>
    <row r="58" spans="1:4" ht="12.75">
      <c r="A58" s="73"/>
      <c r="B58" s="20" t="s">
        <v>297</v>
      </c>
      <c r="C58" s="59"/>
      <c r="D58" s="59"/>
    </row>
    <row r="59" spans="1:4" ht="12.75">
      <c r="A59" s="73" t="s">
        <v>298</v>
      </c>
      <c r="B59" s="20" t="s">
        <v>299</v>
      </c>
      <c r="C59" s="59"/>
      <c r="D59" s="59"/>
    </row>
    <row r="60" spans="1:4" ht="12.75">
      <c r="A60" s="73" t="s">
        <v>300</v>
      </c>
      <c r="B60" s="33" t="s">
        <v>301</v>
      </c>
      <c r="C60" s="59">
        <v>490000</v>
      </c>
      <c r="D60" s="59">
        <v>472898.24</v>
      </c>
    </row>
    <row r="61" spans="1:4" ht="12.75">
      <c r="A61" s="73" t="s">
        <v>302</v>
      </c>
      <c r="B61" s="33" t="s">
        <v>303</v>
      </c>
      <c r="C61" s="59">
        <v>400000</v>
      </c>
      <c r="D61" s="59">
        <v>399986.12</v>
      </c>
    </row>
    <row r="62" spans="1:4" ht="12.75">
      <c r="A62" s="73" t="s">
        <v>304</v>
      </c>
      <c r="B62" s="33" t="s">
        <v>305</v>
      </c>
      <c r="C62" s="59">
        <v>90000</v>
      </c>
      <c r="D62" s="59">
        <v>84731.92</v>
      </c>
    </row>
    <row r="63" spans="1:4" ht="12.75">
      <c r="A63" s="73" t="s">
        <v>306</v>
      </c>
      <c r="B63" s="33" t="s">
        <v>307</v>
      </c>
      <c r="C63" s="59">
        <v>20000</v>
      </c>
      <c r="D63" s="59">
        <v>12275.14</v>
      </c>
    </row>
    <row r="64" spans="1:4" ht="12.75">
      <c r="A64" s="73" t="s">
        <v>308</v>
      </c>
      <c r="B64" s="33" t="s">
        <v>309</v>
      </c>
      <c r="C64" s="59">
        <v>45000</v>
      </c>
      <c r="D64" s="59">
        <v>24357.48</v>
      </c>
    </row>
    <row r="65" spans="1:4" ht="12.75">
      <c r="A65" s="73" t="s">
        <v>310</v>
      </c>
      <c r="B65" s="20" t="s">
        <v>311</v>
      </c>
      <c r="C65" s="59"/>
      <c r="D65" s="59"/>
    </row>
    <row r="66" spans="1:4" ht="12.75">
      <c r="A66" s="41" t="s">
        <v>312</v>
      </c>
      <c r="B66" s="33" t="s">
        <v>313</v>
      </c>
      <c r="C66" s="59">
        <v>220000</v>
      </c>
      <c r="D66" s="59">
        <v>145840.12</v>
      </c>
    </row>
    <row r="67" spans="1:4" ht="12.75">
      <c r="A67" s="73" t="s">
        <v>314</v>
      </c>
      <c r="B67" s="33" t="s">
        <v>315</v>
      </c>
      <c r="C67" s="59">
        <v>500</v>
      </c>
      <c r="D67" s="59">
        <v>0</v>
      </c>
    </row>
    <row r="68" spans="1:4" ht="12.75">
      <c r="A68" s="73"/>
      <c r="B68" s="20" t="s">
        <v>316</v>
      </c>
      <c r="C68" s="59">
        <f>SUM(C60:C67)</f>
        <v>1265500</v>
      </c>
      <c r="D68" s="59">
        <f>SUM(D60:D67)</f>
        <v>1140089.02</v>
      </c>
    </row>
    <row r="69" spans="1:4" ht="12.75">
      <c r="A69" s="73" t="s">
        <v>317</v>
      </c>
      <c r="B69" s="20" t="s">
        <v>318</v>
      </c>
      <c r="C69" s="59"/>
      <c r="D69" s="59"/>
    </row>
    <row r="70" spans="1:4" ht="12.75">
      <c r="A70" s="73" t="s">
        <v>319</v>
      </c>
      <c r="B70" s="20" t="s">
        <v>320</v>
      </c>
      <c r="C70" s="59"/>
      <c r="D70" s="59"/>
    </row>
    <row r="71" spans="1:4" ht="12.75">
      <c r="A71" s="73" t="s">
        <v>321</v>
      </c>
      <c r="B71" s="33" t="s">
        <v>322</v>
      </c>
      <c r="C71" s="59">
        <v>300000</v>
      </c>
      <c r="D71" s="59">
        <v>182676.32</v>
      </c>
    </row>
    <row r="72" spans="1:4" ht="12.75">
      <c r="A72" s="73" t="s">
        <v>323</v>
      </c>
      <c r="B72" s="41" t="s">
        <v>324</v>
      </c>
      <c r="C72" s="59">
        <v>30000</v>
      </c>
      <c r="D72" s="59">
        <v>7030.24</v>
      </c>
    </row>
    <row r="73" spans="1:4" ht="12.75">
      <c r="A73" s="73"/>
      <c r="B73" s="20" t="s">
        <v>325</v>
      </c>
      <c r="C73" s="59">
        <f>SUM(C71:C72)</f>
        <v>330000</v>
      </c>
      <c r="D73" s="59">
        <f>SUM(D71:D72)</f>
        <v>189706.56</v>
      </c>
    </row>
    <row r="74" spans="1:4" ht="12.75">
      <c r="A74" s="73" t="s">
        <v>326</v>
      </c>
      <c r="B74" s="20" t="s">
        <v>327</v>
      </c>
      <c r="C74" s="59"/>
      <c r="D74" s="59"/>
    </row>
    <row r="75" spans="1:4" ht="12.75">
      <c r="A75" s="73" t="s">
        <v>328</v>
      </c>
      <c r="B75" s="20" t="s">
        <v>329</v>
      </c>
      <c r="C75" s="59"/>
      <c r="D75" s="59"/>
    </row>
    <row r="76" spans="1:4" ht="12.75">
      <c r="A76" s="73" t="s">
        <v>330</v>
      </c>
      <c r="B76" s="33" t="s">
        <v>331</v>
      </c>
      <c r="C76" s="59">
        <v>2000</v>
      </c>
      <c r="D76" s="59">
        <v>342.64</v>
      </c>
    </row>
    <row r="77" spans="1:4" ht="12.75">
      <c r="A77" s="73"/>
      <c r="B77" s="33" t="s">
        <v>332</v>
      </c>
      <c r="C77" s="59"/>
      <c r="D77" s="59"/>
    </row>
    <row r="78" spans="1:4" ht="12.75">
      <c r="A78" s="73" t="s">
        <v>333</v>
      </c>
      <c r="B78" s="33" t="s">
        <v>334</v>
      </c>
      <c r="C78" s="59">
        <v>3000</v>
      </c>
      <c r="D78" s="59">
        <v>1352</v>
      </c>
    </row>
    <row r="79" spans="1:4" ht="12.75">
      <c r="A79" s="73"/>
      <c r="B79" s="33" t="s">
        <v>335</v>
      </c>
      <c r="C79" s="59"/>
      <c r="D79" s="59"/>
    </row>
    <row r="80" spans="1:4" ht="12.75">
      <c r="A80" s="73" t="s">
        <v>336</v>
      </c>
      <c r="B80" s="20" t="s">
        <v>337</v>
      </c>
      <c r="C80" s="59"/>
      <c r="D80" s="59"/>
    </row>
    <row r="81" spans="1:4" ht="12.75">
      <c r="A81" s="73" t="s">
        <v>338</v>
      </c>
      <c r="B81" s="33" t="s">
        <v>339</v>
      </c>
      <c r="C81" s="59">
        <v>1000</v>
      </c>
      <c r="D81" s="59">
        <v>19.56</v>
      </c>
    </row>
    <row r="82" spans="1:4" ht="12.75">
      <c r="A82" s="73"/>
      <c r="B82" s="33"/>
      <c r="C82" s="59"/>
      <c r="D82" s="59"/>
    </row>
    <row r="83" spans="1:4" ht="12.75">
      <c r="A83" s="77" t="s">
        <v>17</v>
      </c>
      <c r="B83" s="20" t="s">
        <v>18</v>
      </c>
      <c r="C83" s="21" t="s">
        <v>216</v>
      </c>
      <c r="D83" s="21" t="s">
        <v>20</v>
      </c>
    </row>
    <row r="84" spans="1:4" ht="12.75">
      <c r="A84" s="73"/>
      <c r="B84" s="23"/>
      <c r="C84" s="21"/>
      <c r="D84" s="60"/>
    </row>
    <row r="85" spans="1:4" ht="12.75">
      <c r="A85" s="73"/>
      <c r="B85" s="26"/>
      <c r="C85" s="27" t="s">
        <v>22</v>
      </c>
      <c r="D85" s="27" t="s">
        <v>22</v>
      </c>
    </row>
    <row r="86" spans="1:4" ht="12.75">
      <c r="A86" s="73" t="s">
        <v>340</v>
      </c>
      <c r="B86" s="20" t="s">
        <v>341</v>
      </c>
      <c r="C86" s="59"/>
      <c r="D86" s="59"/>
    </row>
    <row r="87" spans="1:4" ht="12.75">
      <c r="A87" s="73" t="s">
        <v>342</v>
      </c>
      <c r="B87" s="33" t="s">
        <v>343</v>
      </c>
      <c r="C87" s="59">
        <v>1000</v>
      </c>
      <c r="D87" s="59">
        <v>723.54</v>
      </c>
    </row>
    <row r="88" spans="1:4" ht="12.75">
      <c r="A88" s="41"/>
      <c r="B88" s="33" t="s">
        <v>344</v>
      </c>
      <c r="C88" s="59"/>
      <c r="D88" s="59"/>
    </row>
    <row r="89" spans="1:4" ht="12.75">
      <c r="A89" s="73" t="s">
        <v>345</v>
      </c>
      <c r="B89" s="33" t="s">
        <v>346</v>
      </c>
      <c r="C89" s="59">
        <v>500</v>
      </c>
      <c r="D89" s="59">
        <v>0</v>
      </c>
    </row>
    <row r="90" spans="1:4" ht="12.75">
      <c r="A90" s="73"/>
      <c r="B90" s="33" t="s">
        <v>347</v>
      </c>
      <c r="C90" s="59"/>
      <c r="D90" s="59"/>
    </row>
    <row r="91" spans="1:4" ht="12.75">
      <c r="A91" s="73" t="s">
        <v>348</v>
      </c>
      <c r="B91" s="20" t="s">
        <v>349</v>
      </c>
      <c r="C91" s="59"/>
      <c r="D91" s="59"/>
    </row>
    <row r="92" spans="1:4" ht="12.75">
      <c r="A92" s="73"/>
      <c r="B92" s="20" t="s">
        <v>350</v>
      </c>
      <c r="C92" s="59"/>
      <c r="D92" s="59"/>
    </row>
    <row r="93" spans="1:4" ht="12.75">
      <c r="A93" s="73" t="s">
        <v>351</v>
      </c>
      <c r="B93" s="33" t="s">
        <v>331</v>
      </c>
      <c r="C93" s="59">
        <v>110000</v>
      </c>
      <c r="D93" s="59">
        <v>90967.87</v>
      </c>
    </row>
    <row r="94" spans="1:4" ht="12.75">
      <c r="A94" s="73"/>
      <c r="B94" s="33" t="s">
        <v>352</v>
      </c>
      <c r="C94" s="59" t="s">
        <v>21</v>
      </c>
      <c r="D94" s="59"/>
    </row>
    <row r="95" spans="1:4" ht="12.75">
      <c r="A95" s="73" t="s">
        <v>353</v>
      </c>
      <c r="B95" s="33" t="s">
        <v>354</v>
      </c>
      <c r="C95" s="59">
        <v>60000</v>
      </c>
      <c r="D95" s="59">
        <v>27859.2</v>
      </c>
    </row>
    <row r="96" spans="1:4" ht="12.75">
      <c r="A96" s="73"/>
      <c r="B96" s="33" t="s">
        <v>352</v>
      </c>
      <c r="C96" s="59"/>
      <c r="D96" s="59"/>
    </row>
    <row r="97" spans="1:4" ht="12.75">
      <c r="A97" s="73" t="s">
        <v>355</v>
      </c>
      <c r="B97" s="20" t="s">
        <v>356</v>
      </c>
      <c r="C97" s="59"/>
      <c r="D97" s="59"/>
    </row>
    <row r="98" spans="1:4" ht="12.75">
      <c r="A98" s="73"/>
      <c r="B98" s="20" t="s">
        <v>357</v>
      </c>
      <c r="C98" s="59"/>
      <c r="D98" s="59"/>
    </row>
    <row r="99" spans="1:4" ht="12.75">
      <c r="A99" s="73" t="s">
        <v>358</v>
      </c>
      <c r="B99" s="33" t="s">
        <v>359</v>
      </c>
      <c r="C99" s="59">
        <v>110000</v>
      </c>
      <c r="D99" s="59">
        <v>68107.72</v>
      </c>
    </row>
    <row r="100" spans="1:4" ht="12.75">
      <c r="A100" s="73"/>
      <c r="B100" s="33" t="s">
        <v>360</v>
      </c>
      <c r="C100" s="59"/>
      <c r="D100" s="59"/>
    </row>
    <row r="101" spans="1:4" ht="12.75">
      <c r="A101" s="73" t="s">
        <v>361</v>
      </c>
      <c r="B101" s="33" t="s">
        <v>362</v>
      </c>
      <c r="C101" s="59"/>
      <c r="D101" s="59"/>
    </row>
    <row r="102" spans="1:4" ht="12.75">
      <c r="A102" s="73"/>
      <c r="B102" s="33" t="s">
        <v>363</v>
      </c>
      <c r="C102" s="59">
        <v>10000</v>
      </c>
      <c r="D102" s="59">
        <v>6955.58</v>
      </c>
    </row>
    <row r="103" spans="1:4" ht="12.75">
      <c r="A103" s="73"/>
      <c r="B103" s="20" t="s">
        <v>364</v>
      </c>
      <c r="C103" s="59">
        <f>SUM(C76:C102)</f>
        <v>297500</v>
      </c>
      <c r="D103" s="59">
        <f>SUM(D76:D102)</f>
        <v>196328.11</v>
      </c>
    </row>
    <row r="104" spans="1:4" ht="12.75">
      <c r="A104" s="73"/>
      <c r="B104" s="20"/>
      <c r="C104" s="59"/>
      <c r="D104" s="59"/>
    </row>
    <row r="105" spans="1:4" ht="12.75">
      <c r="A105" s="73" t="s">
        <v>365</v>
      </c>
      <c r="B105" s="20" t="s">
        <v>366</v>
      </c>
      <c r="C105" s="59"/>
      <c r="D105" s="59"/>
    </row>
    <row r="106" spans="1:4" ht="12.75">
      <c r="A106" s="73"/>
      <c r="B106" s="20"/>
      <c r="C106" s="59"/>
      <c r="D106" s="59"/>
    </row>
    <row r="107" spans="1:4" ht="12.75">
      <c r="A107" s="73" t="s">
        <v>367</v>
      </c>
      <c r="B107" s="20" t="s">
        <v>368</v>
      </c>
      <c r="C107" s="59"/>
      <c r="D107" s="59"/>
    </row>
    <row r="108" spans="1:4" ht="12.75">
      <c r="A108" s="73" t="s">
        <v>369</v>
      </c>
      <c r="B108" s="33" t="s">
        <v>370</v>
      </c>
      <c r="C108" s="59">
        <v>1550000</v>
      </c>
      <c r="D108" s="59">
        <v>1308724.35</v>
      </c>
    </row>
    <row r="109" spans="1:4" ht="12.75">
      <c r="A109" s="73" t="s">
        <v>371</v>
      </c>
      <c r="B109" s="33" t="s">
        <v>372</v>
      </c>
      <c r="C109" s="59">
        <v>1000</v>
      </c>
      <c r="D109" s="59">
        <v>0</v>
      </c>
    </row>
    <row r="110" spans="1:4" ht="12.75">
      <c r="A110" s="73" t="s">
        <v>373</v>
      </c>
      <c r="B110" s="33" t="s">
        <v>374</v>
      </c>
      <c r="C110" s="59">
        <v>300</v>
      </c>
      <c r="D110" s="59">
        <v>0</v>
      </c>
    </row>
    <row r="111" spans="1:4" ht="12.75">
      <c r="A111" s="73"/>
      <c r="B111" s="33"/>
      <c r="C111" s="59"/>
      <c r="D111" s="59"/>
    </row>
    <row r="112" spans="1:4" ht="12.75">
      <c r="A112" s="41" t="s">
        <v>375</v>
      </c>
      <c r="B112" s="20" t="s">
        <v>376</v>
      </c>
      <c r="C112" s="59"/>
      <c r="D112" s="59"/>
    </row>
    <row r="113" spans="1:4" ht="12.75">
      <c r="A113" s="73" t="s">
        <v>377</v>
      </c>
      <c r="B113" s="33" t="s">
        <v>378</v>
      </c>
      <c r="C113" s="59">
        <v>150000</v>
      </c>
      <c r="D113" s="59">
        <v>55177.37</v>
      </c>
    </row>
    <row r="114" spans="1:4" ht="12.75">
      <c r="A114" s="73"/>
      <c r="B114" s="33"/>
      <c r="C114" s="59"/>
      <c r="D114" s="59"/>
    </row>
    <row r="115" spans="1:4" ht="12.75">
      <c r="A115" s="73" t="s">
        <v>379</v>
      </c>
      <c r="B115" s="20" t="s">
        <v>380</v>
      </c>
      <c r="C115" s="59"/>
      <c r="D115" s="59"/>
    </row>
    <row r="116" spans="1:4" ht="12.75">
      <c r="A116" s="73" t="s">
        <v>381</v>
      </c>
      <c r="B116" s="33" t="s">
        <v>382</v>
      </c>
      <c r="C116" s="59">
        <v>180000</v>
      </c>
      <c r="D116" s="59">
        <v>168281.12</v>
      </c>
    </row>
    <row r="117" spans="1:4" ht="12.75">
      <c r="A117" s="73" t="s">
        <v>383</v>
      </c>
      <c r="B117" s="33" t="s">
        <v>384</v>
      </c>
      <c r="C117" s="59">
        <v>200000</v>
      </c>
      <c r="D117" s="59">
        <v>199175.92</v>
      </c>
    </row>
    <row r="118" spans="1:4" ht="12.75">
      <c r="A118" s="73" t="s">
        <v>385</v>
      </c>
      <c r="B118" s="33" t="s">
        <v>386</v>
      </c>
      <c r="C118" s="59">
        <v>3000</v>
      </c>
      <c r="D118" s="59">
        <v>1851</v>
      </c>
    </row>
    <row r="119" spans="1:4" ht="12.75">
      <c r="A119" s="73"/>
      <c r="B119" s="33"/>
      <c r="C119" s="59"/>
      <c r="D119" s="59"/>
    </row>
    <row r="120" spans="1:4" ht="12.75">
      <c r="A120" s="73" t="s">
        <v>387</v>
      </c>
      <c r="B120" s="20" t="s">
        <v>388</v>
      </c>
      <c r="C120" s="59"/>
      <c r="D120" s="59"/>
    </row>
    <row r="121" spans="1:4" ht="12.75">
      <c r="A121" s="73" t="s">
        <v>389</v>
      </c>
      <c r="B121" s="33" t="s">
        <v>390</v>
      </c>
      <c r="C121" s="59">
        <v>2000</v>
      </c>
      <c r="D121" s="59">
        <v>590</v>
      </c>
    </row>
    <row r="122" spans="1:4" ht="12.75">
      <c r="A122" s="73" t="s">
        <v>391</v>
      </c>
      <c r="B122" s="33" t="s">
        <v>392</v>
      </c>
      <c r="C122" s="59">
        <v>100000</v>
      </c>
      <c r="D122" s="59">
        <v>99748</v>
      </c>
    </row>
    <row r="123" spans="1:4" ht="12.75">
      <c r="A123" s="73" t="s">
        <v>393</v>
      </c>
      <c r="B123" s="33" t="s">
        <v>394</v>
      </c>
      <c r="C123" s="59">
        <v>112000</v>
      </c>
      <c r="D123" s="59">
        <v>111448.1</v>
      </c>
    </row>
    <row r="124" spans="1:4" ht="12.75">
      <c r="A124" s="77" t="s">
        <v>17</v>
      </c>
      <c r="B124" s="20" t="s">
        <v>18</v>
      </c>
      <c r="C124" s="21" t="s">
        <v>216</v>
      </c>
      <c r="D124" s="21" t="s">
        <v>20</v>
      </c>
    </row>
    <row r="125" spans="1:4" ht="12.75">
      <c r="A125" s="73"/>
      <c r="B125" s="23"/>
      <c r="C125" s="21"/>
      <c r="D125" s="60"/>
    </row>
    <row r="126" spans="1:4" ht="12.75">
      <c r="A126" s="73"/>
      <c r="B126" s="26"/>
      <c r="C126" s="27" t="s">
        <v>22</v>
      </c>
      <c r="D126" s="27" t="s">
        <v>22</v>
      </c>
    </row>
    <row r="127" spans="1:4" ht="12.75">
      <c r="A127" s="73" t="s">
        <v>395</v>
      </c>
      <c r="B127" s="20" t="s">
        <v>396</v>
      </c>
      <c r="C127" s="59"/>
      <c r="D127" s="59"/>
    </row>
    <row r="128" spans="1:4" ht="12.75">
      <c r="A128" s="73" t="s">
        <v>397</v>
      </c>
      <c r="B128" s="33" t="s">
        <v>398</v>
      </c>
      <c r="C128" s="59">
        <v>5000</v>
      </c>
      <c r="D128" s="59">
        <v>4752.58</v>
      </c>
    </row>
    <row r="129" spans="1:4" ht="12.75">
      <c r="A129" s="73" t="s">
        <v>399</v>
      </c>
      <c r="B129" s="33" t="s">
        <v>400</v>
      </c>
      <c r="C129" s="59">
        <v>5000</v>
      </c>
      <c r="D129" s="59">
        <v>0</v>
      </c>
    </row>
    <row r="130" spans="1:4" ht="12.75">
      <c r="A130" s="73" t="s">
        <v>401</v>
      </c>
      <c r="B130" s="33" t="s">
        <v>402</v>
      </c>
      <c r="C130" s="59">
        <v>0</v>
      </c>
      <c r="D130" s="59">
        <v>0</v>
      </c>
    </row>
    <row r="131" spans="1:4" ht="12.75">
      <c r="A131" s="73" t="s">
        <v>403</v>
      </c>
      <c r="B131" s="33" t="s">
        <v>404</v>
      </c>
      <c r="C131" s="59">
        <v>100</v>
      </c>
      <c r="D131" s="59">
        <v>0</v>
      </c>
    </row>
    <row r="132" spans="1:4" ht="12.75">
      <c r="A132" s="73" t="s">
        <v>405</v>
      </c>
      <c r="B132" s="33" t="s">
        <v>406</v>
      </c>
      <c r="C132" s="59">
        <v>90000</v>
      </c>
      <c r="D132" s="59">
        <v>17632.28</v>
      </c>
    </row>
    <row r="133" spans="1:4" ht="12.75">
      <c r="A133" s="41" t="s">
        <v>407</v>
      </c>
      <c r="B133" s="33" t="s">
        <v>408</v>
      </c>
      <c r="C133" s="59">
        <v>230000</v>
      </c>
      <c r="D133" s="59">
        <v>90653.63</v>
      </c>
    </row>
    <row r="134" spans="1:4" ht="12.75">
      <c r="A134" s="73" t="s">
        <v>409</v>
      </c>
      <c r="B134" s="33" t="s">
        <v>410</v>
      </c>
      <c r="C134" s="59">
        <v>1000</v>
      </c>
      <c r="D134" s="59">
        <v>0</v>
      </c>
    </row>
    <row r="135" spans="1:4" ht="12.75">
      <c r="A135" s="73" t="s">
        <v>411</v>
      </c>
      <c r="B135" s="20" t="s">
        <v>412</v>
      </c>
      <c r="C135" s="59"/>
      <c r="D135" s="59"/>
    </row>
    <row r="136" spans="1:4" ht="12.75">
      <c r="A136" s="73" t="s">
        <v>413</v>
      </c>
      <c r="B136" s="33" t="s">
        <v>414</v>
      </c>
      <c r="C136" s="59">
        <v>10000</v>
      </c>
      <c r="D136" s="59">
        <v>8095.38</v>
      </c>
    </row>
    <row r="137" spans="1:4" ht="12.75">
      <c r="A137" s="73" t="s">
        <v>415</v>
      </c>
      <c r="B137" s="20" t="s">
        <v>416</v>
      </c>
      <c r="C137" s="59"/>
      <c r="D137" s="59"/>
    </row>
    <row r="138" spans="1:4" ht="12.75">
      <c r="A138" s="73" t="s">
        <v>417</v>
      </c>
      <c r="B138" s="33" t="s">
        <v>418</v>
      </c>
      <c r="C138" s="59">
        <v>5000</v>
      </c>
      <c r="D138" s="59">
        <v>980.19</v>
      </c>
    </row>
    <row r="139" spans="1:4" ht="12.75">
      <c r="A139" s="73" t="s">
        <v>419</v>
      </c>
      <c r="B139" s="33" t="s">
        <v>420</v>
      </c>
      <c r="C139" s="59">
        <v>30000</v>
      </c>
      <c r="D139" s="59">
        <v>29799.98</v>
      </c>
    </row>
    <row r="140" spans="1:4" ht="12.75">
      <c r="A140" s="73" t="s">
        <v>421</v>
      </c>
      <c r="B140" s="33" t="s">
        <v>422</v>
      </c>
      <c r="C140" s="59">
        <v>1500</v>
      </c>
      <c r="D140" s="59">
        <v>1114.86</v>
      </c>
    </row>
    <row r="141" spans="1:4" ht="12.75">
      <c r="A141" s="73" t="s">
        <v>423</v>
      </c>
      <c r="B141" s="20" t="s">
        <v>424</v>
      </c>
      <c r="C141" s="59"/>
      <c r="D141" s="59"/>
    </row>
    <row r="142" spans="1:4" ht="12.75">
      <c r="A142" s="73" t="s">
        <v>425</v>
      </c>
      <c r="B142" s="33" t="s">
        <v>426</v>
      </c>
      <c r="C142" s="59">
        <v>400000</v>
      </c>
      <c r="D142" s="59">
        <v>382845.09</v>
      </c>
    </row>
    <row r="143" spans="1:4" ht="12.75">
      <c r="A143" s="73" t="s">
        <v>427</v>
      </c>
      <c r="B143" s="33" t="s">
        <v>428</v>
      </c>
      <c r="C143" s="59">
        <v>15000</v>
      </c>
      <c r="D143" s="59">
        <v>8415.38</v>
      </c>
    </row>
    <row r="144" spans="1:4" ht="12.75">
      <c r="A144" s="73"/>
      <c r="B144" s="33" t="s">
        <v>429</v>
      </c>
      <c r="C144" s="59"/>
      <c r="D144" s="59"/>
    </row>
    <row r="145" spans="1:4" ht="12.75">
      <c r="A145" s="73" t="s">
        <v>430</v>
      </c>
      <c r="B145" s="33" t="s">
        <v>431</v>
      </c>
      <c r="C145" s="59">
        <v>50000</v>
      </c>
      <c r="D145" s="59">
        <v>8154.04</v>
      </c>
    </row>
    <row r="146" spans="1:4" ht="12.75">
      <c r="A146" s="73" t="s">
        <v>432</v>
      </c>
      <c r="B146" s="33" t="s">
        <v>433</v>
      </c>
      <c r="C146" s="59">
        <v>60000</v>
      </c>
      <c r="D146" s="59">
        <v>4663.19</v>
      </c>
    </row>
    <row r="147" spans="1:4" ht="12.75">
      <c r="A147" s="73"/>
      <c r="B147" s="33" t="s">
        <v>434</v>
      </c>
      <c r="C147" s="59"/>
      <c r="D147" s="59"/>
    </row>
    <row r="148" spans="1:4" ht="12.75">
      <c r="A148" s="73" t="s">
        <v>435</v>
      </c>
      <c r="B148" s="33" t="s">
        <v>436</v>
      </c>
      <c r="C148" s="59">
        <v>50000</v>
      </c>
      <c r="D148" s="59">
        <v>41993.44</v>
      </c>
    </row>
    <row r="149" spans="1:4" ht="12.75">
      <c r="A149" s="73"/>
      <c r="B149" s="33"/>
      <c r="C149" s="59"/>
      <c r="D149" s="59"/>
    </row>
    <row r="150" spans="1:4" ht="12.75">
      <c r="A150" s="73"/>
      <c r="B150" s="20" t="s">
        <v>437</v>
      </c>
      <c r="C150" s="59">
        <f>SUM(C108:C148)</f>
        <v>3250900</v>
      </c>
      <c r="D150" s="59">
        <f>SUM(D108:D148)</f>
        <v>2544095.9</v>
      </c>
    </row>
    <row r="151" spans="1:4" ht="12.75">
      <c r="A151" s="73"/>
      <c r="B151" s="20"/>
      <c r="C151" s="59"/>
      <c r="D151" s="59"/>
    </row>
    <row r="152" spans="1:4" ht="12.75">
      <c r="A152" s="73" t="s">
        <v>438</v>
      </c>
      <c r="B152" s="20" t="s">
        <v>439</v>
      </c>
      <c r="C152" s="59"/>
      <c r="D152" s="59"/>
    </row>
    <row r="153" spans="1:4" ht="12.75">
      <c r="A153" s="73" t="s">
        <v>440</v>
      </c>
      <c r="B153" s="20" t="s">
        <v>441</v>
      </c>
      <c r="C153" s="59"/>
      <c r="D153" s="59"/>
    </row>
    <row r="154" spans="1:4" ht="12.75">
      <c r="A154" s="73" t="s">
        <v>442</v>
      </c>
      <c r="B154" s="33" t="s">
        <v>443</v>
      </c>
      <c r="C154" s="59">
        <v>30000</v>
      </c>
      <c r="D154" s="59">
        <v>26464.5</v>
      </c>
    </row>
    <row r="155" spans="1:4" ht="12.75">
      <c r="A155" s="41" t="s">
        <v>444</v>
      </c>
      <c r="B155" s="33" t="s">
        <v>445</v>
      </c>
      <c r="C155" s="59">
        <v>150000</v>
      </c>
      <c r="D155" s="59">
        <v>149559.93</v>
      </c>
    </row>
    <row r="156" spans="1:4" ht="12.75">
      <c r="A156" s="73" t="s">
        <v>446</v>
      </c>
      <c r="B156" s="33" t="s">
        <v>447</v>
      </c>
      <c r="C156" s="59">
        <v>2000</v>
      </c>
      <c r="D156" s="59">
        <v>660</v>
      </c>
    </row>
    <row r="157" spans="1:4" ht="12.75">
      <c r="A157" s="73" t="s">
        <v>448</v>
      </c>
      <c r="B157" s="33" t="s">
        <v>449</v>
      </c>
      <c r="C157" s="59">
        <v>80000</v>
      </c>
      <c r="D157" s="59">
        <v>24575.89</v>
      </c>
    </row>
    <row r="158" spans="1:4" ht="12.75">
      <c r="A158" s="73" t="s">
        <v>450</v>
      </c>
      <c r="B158" s="20" t="s">
        <v>451</v>
      </c>
      <c r="C158" s="59"/>
      <c r="D158" s="59"/>
    </row>
    <row r="159" spans="1:4" ht="12.75">
      <c r="A159" s="73" t="s">
        <v>452</v>
      </c>
      <c r="B159" s="33" t="s">
        <v>453</v>
      </c>
      <c r="C159" s="59">
        <v>2000</v>
      </c>
      <c r="D159" s="59">
        <v>0</v>
      </c>
    </row>
    <row r="160" spans="1:4" ht="12.75">
      <c r="A160" s="73" t="s">
        <v>454</v>
      </c>
      <c r="B160" s="33" t="s">
        <v>455</v>
      </c>
      <c r="C160" s="59">
        <v>1500</v>
      </c>
      <c r="D160" s="59">
        <v>0</v>
      </c>
    </row>
    <row r="161" spans="1:4" ht="12.75">
      <c r="A161" s="73"/>
      <c r="B161" s="33"/>
      <c r="C161" s="59"/>
      <c r="D161" s="59"/>
    </row>
    <row r="162" spans="1:4" ht="12.75">
      <c r="A162" s="73"/>
      <c r="B162" s="20" t="s">
        <v>456</v>
      </c>
      <c r="C162" s="59">
        <f>SUM(C154:C160)</f>
        <v>265500</v>
      </c>
      <c r="D162" s="59">
        <f>SUM(D154:D160)</f>
        <v>201260.32</v>
      </c>
    </row>
    <row r="163" spans="1:4" ht="12.75">
      <c r="A163" s="73"/>
      <c r="B163" s="20"/>
      <c r="C163" s="59"/>
      <c r="D163" s="59"/>
    </row>
    <row r="164" spans="1:4" ht="12.75">
      <c r="A164" s="41"/>
      <c r="B164" s="20" t="s">
        <v>457</v>
      </c>
      <c r="C164" s="47">
        <f>SUM(C$40+C$56+C$68+C$73+C$103+C$150+C$162)</f>
        <v>9782550</v>
      </c>
      <c r="D164" s="47">
        <f>SUM(D$40+D$56+D$68+D$73+D$103+D$150+D$162)</f>
        <v>8207331.68</v>
      </c>
    </row>
    <row r="165" spans="1:4" ht="12.75">
      <c r="A165" s="77" t="s">
        <v>17</v>
      </c>
      <c r="B165" s="20" t="s">
        <v>18</v>
      </c>
      <c r="C165" s="21" t="s">
        <v>216</v>
      </c>
      <c r="D165" s="21" t="s">
        <v>20</v>
      </c>
    </row>
    <row r="166" spans="1:4" ht="12.75">
      <c r="A166" s="73"/>
      <c r="B166" s="23"/>
      <c r="C166" s="21"/>
      <c r="D166" s="60"/>
    </row>
    <row r="167" spans="1:4" ht="12.75">
      <c r="A167" s="73"/>
      <c r="B167" s="26"/>
      <c r="C167" s="27" t="s">
        <v>22</v>
      </c>
      <c r="D167" s="27" t="s">
        <v>22</v>
      </c>
    </row>
    <row r="168" spans="1:4" ht="12.75">
      <c r="A168" s="73" t="s">
        <v>458</v>
      </c>
      <c r="B168" s="20" t="s">
        <v>459</v>
      </c>
      <c r="C168" s="59"/>
      <c r="D168" s="59"/>
    </row>
    <row r="169" spans="1:4" ht="12.75">
      <c r="A169" s="73" t="s">
        <v>460</v>
      </c>
      <c r="B169" s="20" t="s">
        <v>461</v>
      </c>
      <c r="C169" s="59"/>
      <c r="D169" s="59"/>
    </row>
    <row r="170" spans="1:4" ht="12.75">
      <c r="A170" s="73"/>
      <c r="B170" s="20" t="s">
        <v>462</v>
      </c>
      <c r="C170" s="59"/>
      <c r="D170" s="59"/>
    </row>
    <row r="171" spans="1:4" ht="12.75">
      <c r="A171" s="73" t="s">
        <v>463</v>
      </c>
      <c r="B171" s="20" t="s">
        <v>464</v>
      </c>
      <c r="C171" s="59"/>
      <c r="D171" s="59"/>
    </row>
    <row r="172" spans="1:4" ht="12.75">
      <c r="A172" s="73" t="s">
        <v>465</v>
      </c>
      <c r="B172" s="33" t="s">
        <v>466</v>
      </c>
      <c r="C172" s="59">
        <v>150000</v>
      </c>
      <c r="D172" s="59">
        <v>120879.42</v>
      </c>
    </row>
    <row r="173" spans="1:4" ht="12.75">
      <c r="A173" s="73" t="s">
        <v>467</v>
      </c>
      <c r="B173" s="20" t="s">
        <v>468</v>
      </c>
      <c r="C173" s="59"/>
      <c r="D173" s="59"/>
    </row>
    <row r="174" spans="1:4" ht="12.75">
      <c r="A174" s="73" t="s">
        <v>469</v>
      </c>
      <c r="B174" s="33" t="s">
        <v>468</v>
      </c>
      <c r="C174" s="59">
        <v>10000</v>
      </c>
      <c r="D174" s="59">
        <v>3532.83</v>
      </c>
    </row>
    <row r="175" spans="1:4" ht="12.75">
      <c r="A175" s="73" t="s">
        <v>470</v>
      </c>
      <c r="B175" s="20" t="s">
        <v>471</v>
      </c>
      <c r="C175" s="59"/>
      <c r="D175" s="59"/>
    </row>
    <row r="176" spans="1:4" ht="12.75">
      <c r="A176" s="73"/>
      <c r="B176" s="20" t="s">
        <v>472</v>
      </c>
      <c r="C176" s="59"/>
      <c r="D176" s="59"/>
    </row>
    <row r="177" spans="1:4" ht="12.75">
      <c r="A177" s="73" t="s">
        <v>473</v>
      </c>
      <c r="B177" s="33" t="s">
        <v>474</v>
      </c>
      <c r="C177" s="59">
        <v>750</v>
      </c>
      <c r="D177" s="59">
        <v>453.82</v>
      </c>
    </row>
    <row r="178" spans="1:4" ht="12.75">
      <c r="A178" s="73"/>
      <c r="B178" s="20" t="s">
        <v>475</v>
      </c>
      <c r="C178" s="59">
        <f>SUM(C172:C177)</f>
        <v>160750</v>
      </c>
      <c r="D178" s="59">
        <f>SUM(D172:D177)</f>
        <v>124866.07</v>
      </c>
    </row>
    <row r="179" spans="1:4" ht="12.75">
      <c r="A179" s="73" t="s">
        <v>476</v>
      </c>
      <c r="B179" s="20" t="s">
        <v>477</v>
      </c>
      <c r="C179" s="59"/>
      <c r="D179" s="59"/>
    </row>
    <row r="180" spans="1:4" ht="12.75">
      <c r="A180" s="41" t="s">
        <v>478</v>
      </c>
      <c r="B180" s="20" t="s">
        <v>479</v>
      </c>
      <c r="C180" s="59"/>
      <c r="D180" s="59"/>
    </row>
    <row r="181" spans="1:4" ht="12.75">
      <c r="A181" s="73" t="s">
        <v>480</v>
      </c>
      <c r="B181" s="33" t="s">
        <v>481</v>
      </c>
      <c r="C181" s="59">
        <v>800</v>
      </c>
      <c r="D181" s="59">
        <v>0</v>
      </c>
    </row>
    <row r="182" spans="1:4" ht="12.75">
      <c r="A182" s="73"/>
      <c r="B182" s="20" t="s">
        <v>482</v>
      </c>
      <c r="C182" s="30">
        <f>SUM(C$181)</f>
        <v>800</v>
      </c>
      <c r="D182" s="30">
        <f>SUM(D$181)</f>
        <v>0</v>
      </c>
    </row>
    <row r="183" spans="1:4" ht="12.75">
      <c r="A183" s="73" t="s">
        <v>483</v>
      </c>
      <c r="B183" s="20" t="s">
        <v>484</v>
      </c>
      <c r="C183" s="59"/>
      <c r="D183" s="59"/>
    </row>
    <row r="184" spans="1:4" ht="12.75">
      <c r="A184" s="73" t="s">
        <v>485</v>
      </c>
      <c r="B184" s="20" t="s">
        <v>486</v>
      </c>
      <c r="C184" s="59"/>
      <c r="D184" s="59"/>
    </row>
    <row r="185" spans="1:4" ht="12" customHeight="1">
      <c r="A185" s="73" t="s">
        <v>487</v>
      </c>
      <c r="B185" s="33" t="s">
        <v>488</v>
      </c>
      <c r="C185" s="59">
        <v>10000</v>
      </c>
      <c r="D185" s="59">
        <v>2676.76</v>
      </c>
    </row>
    <row r="186" spans="1:4" ht="12.75">
      <c r="A186" s="73" t="s">
        <v>489</v>
      </c>
      <c r="B186" s="20" t="s">
        <v>490</v>
      </c>
      <c r="C186" s="59"/>
      <c r="D186" s="59"/>
    </row>
    <row r="187" spans="1:4" ht="12.75">
      <c r="A187" s="73"/>
      <c r="B187" s="20" t="s">
        <v>491</v>
      </c>
      <c r="C187" s="59"/>
      <c r="D187" s="59"/>
    </row>
    <row r="188" spans="1:4" ht="12.75">
      <c r="A188" s="73" t="s">
        <v>492</v>
      </c>
      <c r="B188" s="33" t="s">
        <v>493</v>
      </c>
      <c r="C188" s="59">
        <v>5000</v>
      </c>
      <c r="D188" s="59">
        <v>0</v>
      </c>
    </row>
    <row r="189" spans="1:4" ht="12.75">
      <c r="A189" s="73"/>
      <c r="B189" s="20" t="s">
        <v>494</v>
      </c>
      <c r="C189" s="59">
        <f>SUM(C185:C188)</f>
        <v>15000</v>
      </c>
      <c r="D189" s="59">
        <f>SUM(D185:D188)</f>
        <v>2676.76</v>
      </c>
    </row>
    <row r="190" spans="1:4" ht="12.75">
      <c r="A190" s="73"/>
      <c r="B190" s="20"/>
      <c r="C190" s="59"/>
      <c r="D190" s="59"/>
    </row>
    <row r="191" spans="1:4" ht="12.75">
      <c r="A191" s="73" t="s">
        <v>495</v>
      </c>
      <c r="B191" s="20" t="s">
        <v>496</v>
      </c>
      <c r="C191" s="59"/>
      <c r="D191" s="59"/>
    </row>
    <row r="192" spans="1:4" ht="12.75">
      <c r="A192" s="73" t="s">
        <v>497</v>
      </c>
      <c r="B192" s="20" t="s">
        <v>498</v>
      </c>
      <c r="C192" s="59"/>
      <c r="D192" s="59"/>
    </row>
    <row r="193" spans="1:4" ht="12.75">
      <c r="A193" s="73"/>
      <c r="B193" s="20" t="s">
        <v>499</v>
      </c>
      <c r="C193" s="59"/>
      <c r="D193" s="59"/>
    </row>
    <row r="194" spans="1:4" ht="12.75">
      <c r="A194" s="73" t="s">
        <v>500</v>
      </c>
      <c r="B194" s="33" t="s">
        <v>501</v>
      </c>
      <c r="C194" s="59">
        <v>100</v>
      </c>
      <c r="D194" s="59">
        <v>0</v>
      </c>
    </row>
    <row r="195" spans="1:4" ht="12.75">
      <c r="A195" s="73"/>
      <c r="B195" s="20" t="s">
        <v>502</v>
      </c>
      <c r="C195" s="59">
        <f>SUM(C193:C194)</f>
        <v>100</v>
      </c>
      <c r="D195" s="59">
        <f>SUM(D193:D194)</f>
        <v>0</v>
      </c>
    </row>
    <row r="196" spans="1:4" ht="12.75">
      <c r="A196" s="73" t="s">
        <v>503</v>
      </c>
      <c r="B196" s="20" t="s">
        <v>504</v>
      </c>
      <c r="C196" s="59"/>
      <c r="D196" s="59"/>
    </row>
    <row r="197" spans="1:4" ht="12.75">
      <c r="A197" s="41" t="s">
        <v>505</v>
      </c>
      <c r="B197" s="20" t="s">
        <v>506</v>
      </c>
      <c r="C197" s="59"/>
      <c r="D197" s="59"/>
    </row>
    <row r="198" spans="1:4" ht="12.75">
      <c r="A198" s="73" t="s">
        <v>507</v>
      </c>
      <c r="B198" s="33" t="s">
        <v>506</v>
      </c>
      <c r="C198" s="59">
        <v>30000</v>
      </c>
      <c r="D198" s="59">
        <v>23192.54</v>
      </c>
    </row>
    <row r="199" spans="1:4" ht="12.75">
      <c r="A199" s="73" t="s">
        <v>508</v>
      </c>
      <c r="B199" s="20" t="s">
        <v>509</v>
      </c>
      <c r="C199" s="59"/>
      <c r="D199" s="59"/>
    </row>
    <row r="200" spans="1:4" ht="12.75">
      <c r="A200" s="73" t="s">
        <v>510</v>
      </c>
      <c r="B200" s="33" t="s">
        <v>509</v>
      </c>
      <c r="C200" s="59">
        <v>30000</v>
      </c>
      <c r="D200" s="59">
        <v>29900.12</v>
      </c>
    </row>
    <row r="201" spans="1:4" ht="12.75">
      <c r="A201" s="73" t="s">
        <v>511</v>
      </c>
      <c r="B201" s="20" t="s">
        <v>512</v>
      </c>
      <c r="C201" s="59"/>
      <c r="D201" s="59"/>
    </row>
    <row r="202" spans="1:4" ht="12.75">
      <c r="A202" s="73" t="s">
        <v>513</v>
      </c>
      <c r="B202" s="33" t="s">
        <v>514</v>
      </c>
      <c r="C202" s="59">
        <v>10000</v>
      </c>
      <c r="D202" s="59">
        <v>9278.36</v>
      </c>
    </row>
    <row r="203" spans="1:4" ht="12.75">
      <c r="A203" s="73"/>
      <c r="B203" s="20" t="s">
        <v>515</v>
      </c>
      <c r="C203" s="59">
        <f>SUM(C198:C202)</f>
        <v>70000</v>
      </c>
      <c r="D203" s="59">
        <f>SUM(D198:D202)</f>
        <v>62371.020000000004</v>
      </c>
    </row>
    <row r="204" spans="1:4" ht="12.75">
      <c r="A204" s="73" t="s">
        <v>516</v>
      </c>
      <c r="B204" s="20" t="s">
        <v>517</v>
      </c>
      <c r="C204" s="59"/>
      <c r="D204" s="59"/>
    </row>
    <row r="205" spans="1:4" ht="12.75">
      <c r="A205" s="73"/>
      <c r="B205" s="20" t="s">
        <v>518</v>
      </c>
      <c r="C205" s="59"/>
      <c r="D205" s="59"/>
    </row>
    <row r="206" spans="1:4" ht="12.75">
      <c r="A206" s="77" t="s">
        <v>17</v>
      </c>
      <c r="B206" s="20" t="s">
        <v>18</v>
      </c>
      <c r="C206" s="21" t="s">
        <v>216</v>
      </c>
      <c r="D206" s="21" t="s">
        <v>20</v>
      </c>
    </row>
    <row r="207" spans="1:4" ht="12.75">
      <c r="A207" s="73"/>
      <c r="B207" s="23"/>
      <c r="C207" s="21"/>
      <c r="D207" s="60"/>
    </row>
    <row r="208" spans="1:4" ht="12.75">
      <c r="A208" s="73"/>
      <c r="B208" s="26"/>
      <c r="C208" s="27" t="s">
        <v>22</v>
      </c>
      <c r="D208" s="27" t="s">
        <v>22</v>
      </c>
    </row>
    <row r="209" spans="1:4" ht="12.75">
      <c r="A209" s="73" t="s">
        <v>519</v>
      </c>
      <c r="B209" s="20" t="s">
        <v>520</v>
      </c>
      <c r="C209" s="59"/>
      <c r="D209" s="59"/>
    </row>
    <row r="210" spans="1:4" ht="12.75">
      <c r="A210" s="73" t="s">
        <v>521</v>
      </c>
      <c r="B210" s="33" t="s">
        <v>522</v>
      </c>
      <c r="C210" s="59">
        <v>41900</v>
      </c>
      <c r="D210" s="59">
        <v>36312.23</v>
      </c>
    </row>
    <row r="211" spans="1:4" ht="12.75">
      <c r="A211" s="73"/>
      <c r="B211" s="20" t="s">
        <v>523</v>
      </c>
      <c r="C211" s="59">
        <f>SUM(C209:C210)</f>
        <v>41900</v>
      </c>
      <c r="D211" s="59">
        <f>SUM(D209:D210)</f>
        <v>36312.23</v>
      </c>
    </row>
    <row r="212" spans="1:4" ht="12.75">
      <c r="A212" s="73"/>
      <c r="B212" s="20"/>
      <c r="C212" s="59"/>
      <c r="D212" s="59"/>
    </row>
    <row r="213" spans="1:4" ht="12.75">
      <c r="A213" s="41"/>
      <c r="B213" s="20" t="s">
        <v>524</v>
      </c>
      <c r="C213" s="47">
        <f>SUM(C$178+C$182+C$189+C$190+C$195+C$203+C$211)</f>
        <v>288550</v>
      </c>
      <c r="D213" s="47">
        <f>SUM(D$178+D$182+D$189+D$190+D$195+D$203+D$211)</f>
        <v>226226.08000000002</v>
      </c>
    </row>
    <row r="214" spans="1:4" ht="12.75">
      <c r="A214" s="41"/>
      <c r="B214" s="20"/>
      <c r="C214" s="47"/>
      <c r="D214" s="47"/>
    </row>
    <row r="215" spans="1:4" ht="12.75">
      <c r="A215" s="73" t="s">
        <v>525</v>
      </c>
      <c r="B215" s="20" t="s">
        <v>526</v>
      </c>
      <c r="C215" s="59"/>
      <c r="D215" s="59"/>
    </row>
    <row r="216" spans="1:4" ht="12.75">
      <c r="A216" s="73" t="s">
        <v>527</v>
      </c>
      <c r="B216" s="20" t="s">
        <v>528</v>
      </c>
      <c r="C216" s="59"/>
      <c r="D216" s="59"/>
    </row>
    <row r="217" spans="1:4" ht="12.75">
      <c r="A217" s="73" t="s">
        <v>529</v>
      </c>
      <c r="B217" s="20" t="s">
        <v>530</v>
      </c>
      <c r="C217" s="59"/>
      <c r="D217" s="59"/>
    </row>
    <row r="218" spans="1:4" ht="12.75">
      <c r="A218" s="73" t="s">
        <v>531</v>
      </c>
      <c r="B218" s="33" t="s">
        <v>532</v>
      </c>
      <c r="C218" s="59">
        <v>1000</v>
      </c>
      <c r="D218" s="59">
        <v>0</v>
      </c>
    </row>
    <row r="219" spans="1:4" ht="12.75">
      <c r="A219" s="73"/>
      <c r="B219" s="33" t="s">
        <v>533</v>
      </c>
      <c r="C219" s="59"/>
      <c r="D219" s="59"/>
    </row>
    <row r="220" spans="1:4" ht="12.75">
      <c r="A220" s="73"/>
      <c r="B220" s="20" t="s">
        <v>534</v>
      </c>
      <c r="C220" s="59">
        <f>SUM(C218:C219)</f>
        <v>1000</v>
      </c>
      <c r="D220" s="59">
        <f>SUM(D218:D219)</f>
        <v>0</v>
      </c>
    </row>
    <row r="221" spans="1:4" ht="12.75">
      <c r="A221" s="73" t="s">
        <v>535</v>
      </c>
      <c r="B221" s="20" t="s">
        <v>536</v>
      </c>
      <c r="C221" s="59"/>
      <c r="D221" s="59"/>
    </row>
    <row r="222" spans="1:4" ht="12.75">
      <c r="A222" s="41" t="s">
        <v>537</v>
      </c>
      <c r="B222" s="20" t="s">
        <v>538</v>
      </c>
      <c r="C222" s="59"/>
      <c r="D222" s="59"/>
    </row>
    <row r="223" spans="1:4" ht="12.75">
      <c r="A223" s="73" t="s">
        <v>539</v>
      </c>
      <c r="B223" s="33" t="s">
        <v>540</v>
      </c>
      <c r="C223" s="59">
        <v>550000</v>
      </c>
      <c r="D223" s="59">
        <v>0</v>
      </c>
    </row>
    <row r="224" spans="1:4" ht="12.75">
      <c r="A224" s="73" t="s">
        <v>541</v>
      </c>
      <c r="B224" s="33" t="s">
        <v>542</v>
      </c>
      <c r="C224" s="59">
        <v>5700000</v>
      </c>
      <c r="D224" s="59">
        <v>4559200</v>
      </c>
    </row>
    <row r="225" spans="1:4" ht="12.75">
      <c r="A225" s="73" t="s">
        <v>543</v>
      </c>
      <c r="B225" s="33" t="s">
        <v>544</v>
      </c>
      <c r="C225" s="59">
        <v>550000</v>
      </c>
      <c r="D225" s="59">
        <v>274000</v>
      </c>
    </row>
    <row r="226" spans="1:4" ht="12.75">
      <c r="A226" s="73"/>
      <c r="B226" s="20" t="s">
        <v>545</v>
      </c>
      <c r="C226" s="59">
        <f>SUM(C223:C225)</f>
        <v>6800000</v>
      </c>
      <c r="D226" s="59">
        <f>SUM(D223:D225)</f>
        <v>4833200</v>
      </c>
    </row>
    <row r="227" spans="1:4" ht="12.75">
      <c r="A227" s="73" t="s">
        <v>546</v>
      </c>
      <c r="B227" s="20" t="s">
        <v>547</v>
      </c>
      <c r="C227" s="59"/>
      <c r="D227" s="59"/>
    </row>
    <row r="228" spans="1:4" ht="12.75">
      <c r="A228" s="73"/>
      <c r="B228" s="20" t="s">
        <v>548</v>
      </c>
      <c r="C228" s="59"/>
      <c r="D228" s="59"/>
    </row>
    <row r="229" spans="1:4" ht="12.75">
      <c r="A229" s="73" t="s">
        <v>549</v>
      </c>
      <c r="B229" s="20" t="s">
        <v>550</v>
      </c>
      <c r="C229" s="59"/>
      <c r="D229" s="59"/>
    </row>
    <row r="230" spans="1:4" ht="12.75">
      <c r="A230" s="73" t="s">
        <v>551</v>
      </c>
      <c r="B230" s="33" t="s">
        <v>552</v>
      </c>
      <c r="C230" s="59">
        <v>140000</v>
      </c>
      <c r="D230" s="59">
        <v>102884.12</v>
      </c>
    </row>
    <row r="231" spans="1:4" ht="12.75">
      <c r="A231" s="73" t="s">
        <v>553</v>
      </c>
      <c r="B231" s="20" t="s">
        <v>554</v>
      </c>
      <c r="C231" s="59"/>
      <c r="D231" s="59"/>
    </row>
    <row r="232" spans="1:4" ht="12.75">
      <c r="A232" s="73"/>
      <c r="B232" s="20" t="s">
        <v>555</v>
      </c>
      <c r="C232" s="59"/>
      <c r="D232" s="59"/>
    </row>
    <row r="233" spans="1:4" ht="12.75">
      <c r="A233" s="73" t="s">
        <v>556</v>
      </c>
      <c r="B233" s="33" t="s">
        <v>557</v>
      </c>
      <c r="C233" s="59"/>
      <c r="D233" s="59"/>
    </row>
    <row r="234" spans="1:4" ht="12.75">
      <c r="A234" s="73"/>
      <c r="B234" s="33" t="s">
        <v>558</v>
      </c>
      <c r="C234" s="59">
        <v>600000</v>
      </c>
      <c r="D234" s="59">
        <v>418300</v>
      </c>
    </row>
    <row r="235" spans="1:4" ht="12.75">
      <c r="A235" s="73"/>
      <c r="B235" s="20" t="s">
        <v>559</v>
      </c>
      <c r="C235" s="59">
        <f>SUM(C230:C234)</f>
        <v>740000</v>
      </c>
      <c r="D235" s="59">
        <f>SUM(D230:D234)</f>
        <v>521184.12</v>
      </c>
    </row>
    <row r="236" spans="1:4" ht="12.75">
      <c r="A236" s="73" t="s">
        <v>560</v>
      </c>
      <c r="B236" s="20" t="s">
        <v>561</v>
      </c>
      <c r="C236" s="59"/>
      <c r="D236" s="59"/>
    </row>
    <row r="237" spans="1:4" ht="12.75">
      <c r="A237" s="73"/>
      <c r="B237" s="20" t="s">
        <v>562</v>
      </c>
      <c r="C237" s="59"/>
      <c r="D237" s="59"/>
    </row>
    <row r="238" spans="1:4" ht="12.75">
      <c r="A238" s="73" t="s">
        <v>563</v>
      </c>
      <c r="B238" s="20" t="s">
        <v>564</v>
      </c>
      <c r="C238" s="59"/>
      <c r="D238" s="59"/>
    </row>
    <row r="239" spans="1:4" ht="12.75">
      <c r="A239" s="73" t="s">
        <v>565</v>
      </c>
      <c r="B239" s="33" t="s">
        <v>566</v>
      </c>
      <c r="C239" s="59">
        <v>5000</v>
      </c>
      <c r="D239" s="59">
        <v>0</v>
      </c>
    </row>
    <row r="240" spans="1:4" ht="12.75">
      <c r="A240" s="73" t="s">
        <v>567</v>
      </c>
      <c r="B240" s="20" t="s">
        <v>568</v>
      </c>
      <c r="C240" s="59"/>
      <c r="D240" s="59"/>
    </row>
    <row r="241" spans="1:4" ht="12.75">
      <c r="A241" s="41" t="s">
        <v>569</v>
      </c>
      <c r="B241" s="33" t="s">
        <v>568</v>
      </c>
      <c r="C241" s="59">
        <v>1000</v>
      </c>
      <c r="D241" s="59">
        <v>0</v>
      </c>
    </row>
    <row r="242" spans="1:4" ht="12.75">
      <c r="A242" s="73" t="s">
        <v>570</v>
      </c>
      <c r="B242" s="20" t="s">
        <v>571</v>
      </c>
      <c r="C242" s="59"/>
      <c r="D242" s="59"/>
    </row>
    <row r="243" spans="1:4" ht="12.75">
      <c r="A243" s="73" t="s">
        <v>572</v>
      </c>
      <c r="B243" s="33" t="s">
        <v>573</v>
      </c>
      <c r="C243" s="59">
        <v>0</v>
      </c>
      <c r="D243" s="59">
        <v>0</v>
      </c>
    </row>
    <row r="244" spans="1:4" ht="12.75">
      <c r="A244" s="73"/>
      <c r="B244" s="20" t="s">
        <v>574</v>
      </c>
      <c r="C244" s="59">
        <f>SUM(C239:C243)</f>
        <v>6000</v>
      </c>
      <c r="D244" s="59">
        <f>SUM(D239:D243)</f>
        <v>0</v>
      </c>
    </row>
    <row r="245" spans="1:4" ht="12.75">
      <c r="A245" s="73"/>
      <c r="B245" s="20"/>
      <c r="C245" s="59"/>
      <c r="D245" s="59"/>
    </row>
    <row r="246" spans="1:4" ht="12.75">
      <c r="A246" s="41"/>
      <c r="B246" s="20" t="s">
        <v>575</v>
      </c>
      <c r="C246" s="47">
        <f>SUM(C$220+C$226+C$235+C$244)</f>
        <v>7547000</v>
      </c>
      <c r="D246" s="47">
        <f>SUM(D$220+D$226+D$235+D$244)</f>
        <v>5354384.12</v>
      </c>
    </row>
    <row r="247" spans="1:4" ht="12.75">
      <c r="A247" s="77" t="s">
        <v>17</v>
      </c>
      <c r="B247" s="20" t="s">
        <v>18</v>
      </c>
      <c r="C247" s="21" t="s">
        <v>216</v>
      </c>
      <c r="D247" s="21" t="s">
        <v>20</v>
      </c>
    </row>
    <row r="248" spans="1:4" ht="12.75">
      <c r="A248" s="73"/>
      <c r="B248" s="23"/>
      <c r="C248" s="21"/>
      <c r="D248" s="60"/>
    </row>
    <row r="249" spans="1:4" ht="12.75">
      <c r="A249" s="73"/>
      <c r="B249" s="26"/>
      <c r="C249" s="27" t="s">
        <v>22</v>
      </c>
      <c r="D249" s="27" t="s">
        <v>22</v>
      </c>
    </row>
    <row r="250" spans="1:4" ht="12.75">
      <c r="A250" s="73" t="s">
        <v>576</v>
      </c>
      <c r="B250" s="20" t="s">
        <v>577</v>
      </c>
      <c r="C250" s="59"/>
      <c r="D250" s="59"/>
    </row>
    <row r="251" spans="1:4" ht="12.75">
      <c r="A251" s="73"/>
      <c r="B251" s="20" t="s">
        <v>578</v>
      </c>
      <c r="C251" s="59"/>
      <c r="D251" s="59"/>
    </row>
    <row r="252" spans="1:4" ht="12.75">
      <c r="A252" s="73" t="s">
        <v>579</v>
      </c>
      <c r="B252" s="20" t="s">
        <v>580</v>
      </c>
      <c r="C252" s="59"/>
      <c r="D252" s="59"/>
    </row>
    <row r="253" spans="1:4" ht="12.75">
      <c r="A253" s="73" t="s">
        <v>581</v>
      </c>
      <c r="B253" s="20" t="s">
        <v>582</v>
      </c>
      <c r="C253" s="59"/>
      <c r="D253" s="59"/>
    </row>
    <row r="254" spans="1:4" ht="12.75">
      <c r="A254" s="73" t="s">
        <v>583</v>
      </c>
      <c r="B254" s="33" t="s">
        <v>584</v>
      </c>
      <c r="C254" s="59">
        <v>30000</v>
      </c>
      <c r="D254" s="59">
        <v>29360.34</v>
      </c>
    </row>
    <row r="255" spans="1:4" ht="12.75">
      <c r="A255" s="73"/>
      <c r="B255" s="20" t="s">
        <v>585</v>
      </c>
      <c r="C255" s="59">
        <f>SUM(C253:C254)</f>
        <v>30000</v>
      </c>
      <c r="D255" s="59">
        <f>SUM(D253:D254)</f>
        <v>29360.34</v>
      </c>
    </row>
    <row r="256" spans="1:4" ht="12.75">
      <c r="A256" s="73" t="s">
        <v>586</v>
      </c>
      <c r="B256" s="20" t="s">
        <v>587</v>
      </c>
      <c r="C256" s="59"/>
      <c r="D256" s="59"/>
    </row>
    <row r="257" spans="1:4" ht="12.75">
      <c r="A257" s="73" t="s">
        <v>588</v>
      </c>
      <c r="B257" s="20" t="s">
        <v>589</v>
      </c>
      <c r="C257" s="59"/>
      <c r="D257" s="59"/>
    </row>
    <row r="258" spans="1:4" ht="12.75">
      <c r="A258" s="73"/>
      <c r="B258" s="20" t="s">
        <v>590</v>
      </c>
      <c r="C258" s="59"/>
      <c r="D258" s="59"/>
    </row>
    <row r="259" spans="1:4" ht="12.75">
      <c r="A259" s="73" t="s">
        <v>591</v>
      </c>
      <c r="B259" s="33" t="s">
        <v>592</v>
      </c>
      <c r="C259" s="59">
        <v>250000</v>
      </c>
      <c r="D259" s="59">
        <v>138347.3</v>
      </c>
    </row>
    <row r="260" spans="1:4" ht="12.75">
      <c r="A260" s="73" t="s">
        <v>593</v>
      </c>
      <c r="B260" s="20" t="s">
        <v>594</v>
      </c>
      <c r="C260" s="59"/>
      <c r="D260" s="59"/>
    </row>
    <row r="261" spans="1:4" ht="12.75">
      <c r="A261" s="73"/>
      <c r="B261" s="20" t="s">
        <v>590</v>
      </c>
      <c r="C261" s="59"/>
      <c r="D261" s="59"/>
    </row>
    <row r="262" spans="1:4" ht="12.75">
      <c r="A262" s="73" t="s">
        <v>595</v>
      </c>
      <c r="B262" s="20" t="s">
        <v>596</v>
      </c>
      <c r="C262" s="59">
        <v>0</v>
      </c>
      <c r="D262" s="59">
        <v>0</v>
      </c>
    </row>
    <row r="263" spans="1:4" ht="12.75">
      <c r="A263" s="73" t="s">
        <v>597</v>
      </c>
      <c r="B263" s="33" t="s">
        <v>598</v>
      </c>
      <c r="C263" s="59">
        <v>50000</v>
      </c>
      <c r="D263" s="59">
        <v>35503.34</v>
      </c>
    </row>
    <row r="264" spans="1:4" ht="12.75">
      <c r="A264" s="41"/>
      <c r="B264" s="33"/>
      <c r="C264" s="59"/>
      <c r="D264" s="59"/>
    </row>
    <row r="265" spans="1:4" ht="12.75">
      <c r="A265" s="73" t="s">
        <v>599</v>
      </c>
      <c r="B265" s="20" t="s">
        <v>600</v>
      </c>
      <c r="C265" s="59"/>
      <c r="D265" s="59"/>
    </row>
    <row r="266" spans="1:4" ht="12.75">
      <c r="A266" s="73"/>
      <c r="B266" s="20" t="s">
        <v>590</v>
      </c>
      <c r="C266" s="59"/>
      <c r="D266" s="59"/>
    </row>
    <row r="267" spans="1:4" ht="12.75">
      <c r="A267" s="73" t="s">
        <v>601</v>
      </c>
      <c r="B267" s="20" t="s">
        <v>602</v>
      </c>
      <c r="C267" s="59">
        <v>290000</v>
      </c>
      <c r="D267" s="59">
        <v>282732.65</v>
      </c>
    </row>
    <row r="268" spans="1:4" ht="12.75">
      <c r="A268" s="73" t="s">
        <v>603</v>
      </c>
      <c r="B268" s="33" t="s">
        <v>604</v>
      </c>
      <c r="C268" s="59">
        <v>160000</v>
      </c>
      <c r="D268" s="59">
        <v>147719.95</v>
      </c>
    </row>
    <row r="269" spans="1:4" ht="12.75">
      <c r="A269" s="73" t="s">
        <v>605</v>
      </c>
      <c r="B269" s="33" t="s">
        <v>606</v>
      </c>
      <c r="C269" s="59">
        <v>500</v>
      </c>
      <c r="D269" s="59">
        <v>0</v>
      </c>
    </row>
    <row r="270" spans="1:4" ht="12.75">
      <c r="A270" s="73" t="s">
        <v>607</v>
      </c>
      <c r="B270" s="33" t="s">
        <v>608</v>
      </c>
      <c r="C270" s="59">
        <v>45000</v>
      </c>
      <c r="D270" s="59">
        <v>42513.46</v>
      </c>
    </row>
    <row r="271" spans="1:4" ht="12.75">
      <c r="A271" s="73" t="s">
        <v>609</v>
      </c>
      <c r="B271" s="33" t="s">
        <v>610</v>
      </c>
      <c r="C271" s="59">
        <v>1000</v>
      </c>
      <c r="D271" s="59">
        <v>0</v>
      </c>
    </row>
    <row r="272" spans="1:4" ht="12.75">
      <c r="A272" s="73" t="s">
        <v>611</v>
      </c>
      <c r="B272" s="33" t="s">
        <v>612</v>
      </c>
      <c r="C272" s="59">
        <v>300</v>
      </c>
      <c r="D272" s="59">
        <v>0</v>
      </c>
    </row>
    <row r="273" spans="1:4" ht="12.75">
      <c r="A273" s="73" t="s">
        <v>613</v>
      </c>
      <c r="B273" s="20" t="s">
        <v>614</v>
      </c>
      <c r="C273" s="59"/>
      <c r="D273" s="59"/>
    </row>
    <row r="274" spans="1:4" ht="12.75">
      <c r="A274" s="73"/>
      <c r="B274" s="20" t="s">
        <v>590</v>
      </c>
      <c r="C274" s="59"/>
      <c r="D274" s="59"/>
    </row>
    <row r="275" spans="1:4" ht="12.75">
      <c r="A275" s="73" t="s">
        <v>615</v>
      </c>
      <c r="B275" s="33" t="s">
        <v>616</v>
      </c>
      <c r="C275" s="59">
        <v>50000</v>
      </c>
      <c r="D275" s="59">
        <v>39107.7</v>
      </c>
    </row>
    <row r="276" spans="1:4" ht="12.75">
      <c r="A276" s="73" t="s">
        <v>617</v>
      </c>
      <c r="B276" s="33" t="s">
        <v>618</v>
      </c>
      <c r="C276" s="59">
        <v>2000</v>
      </c>
      <c r="D276" s="59">
        <v>0</v>
      </c>
    </row>
    <row r="277" spans="1:4" ht="12.75">
      <c r="A277" s="73"/>
      <c r="B277" s="33"/>
      <c r="C277" s="59"/>
      <c r="D277" s="59"/>
    </row>
    <row r="278" spans="1:4" ht="12.75">
      <c r="A278" s="73" t="s">
        <v>619</v>
      </c>
      <c r="B278" s="20" t="s">
        <v>620</v>
      </c>
      <c r="C278" s="59"/>
      <c r="D278" s="59"/>
    </row>
    <row r="279" spans="1:4" ht="12.75">
      <c r="A279" s="73"/>
      <c r="B279" s="20" t="s">
        <v>621</v>
      </c>
      <c r="C279" s="59"/>
      <c r="D279" s="59"/>
    </row>
    <row r="280" spans="1:4" ht="12.75">
      <c r="A280" s="73" t="s">
        <v>622</v>
      </c>
      <c r="B280" s="33" t="s">
        <v>623</v>
      </c>
      <c r="C280" s="59">
        <v>250000</v>
      </c>
      <c r="D280" s="59">
        <v>249995</v>
      </c>
    </row>
    <row r="281" spans="1:4" ht="12.75">
      <c r="A281" s="73" t="s">
        <v>624</v>
      </c>
      <c r="B281" s="33" t="s">
        <v>625</v>
      </c>
      <c r="C281" s="59">
        <v>250000</v>
      </c>
      <c r="D281" s="59">
        <v>249450.57</v>
      </c>
    </row>
    <row r="282" spans="1:4" ht="12.75">
      <c r="A282" s="73" t="s">
        <v>626</v>
      </c>
      <c r="B282" s="33" t="s">
        <v>627</v>
      </c>
      <c r="C282" s="59">
        <v>200</v>
      </c>
      <c r="D282" s="59">
        <v>0</v>
      </c>
    </row>
    <row r="283" spans="1:4" ht="12.75">
      <c r="A283" s="73" t="s">
        <v>628</v>
      </c>
      <c r="B283" s="33" t="s">
        <v>629</v>
      </c>
      <c r="C283" s="59">
        <v>200</v>
      </c>
      <c r="D283" s="59">
        <v>0</v>
      </c>
    </row>
    <row r="284" spans="1:4" ht="12.75">
      <c r="A284" s="73" t="s">
        <v>630</v>
      </c>
      <c r="B284" s="33" t="s">
        <v>631</v>
      </c>
      <c r="C284" s="59">
        <v>200000</v>
      </c>
      <c r="D284" s="59">
        <v>70798.1</v>
      </c>
    </row>
    <row r="285" spans="1:4" ht="12.75">
      <c r="A285" s="73" t="s">
        <v>632</v>
      </c>
      <c r="B285" s="33" t="s">
        <v>633</v>
      </c>
      <c r="C285" s="59">
        <v>500</v>
      </c>
      <c r="D285" s="59">
        <v>0</v>
      </c>
    </row>
    <row r="286" spans="1:4" ht="12.75">
      <c r="A286" s="73" t="s">
        <v>634</v>
      </c>
      <c r="B286" s="33" t="s">
        <v>635</v>
      </c>
      <c r="C286" s="59">
        <v>350000</v>
      </c>
      <c r="D286" s="59">
        <v>287910.06</v>
      </c>
    </row>
    <row r="287" spans="1:4" ht="12.75">
      <c r="A287" s="41"/>
      <c r="B287" s="33"/>
      <c r="C287" s="59"/>
      <c r="D287" s="59"/>
    </row>
    <row r="288" spans="1:4" ht="12.75">
      <c r="A288" s="77" t="s">
        <v>17</v>
      </c>
      <c r="B288" s="20" t="s">
        <v>18</v>
      </c>
      <c r="C288" s="21" t="s">
        <v>216</v>
      </c>
      <c r="D288" s="21" t="s">
        <v>20</v>
      </c>
    </row>
    <row r="289" spans="1:4" ht="12.75">
      <c r="A289" s="73"/>
      <c r="B289" s="23"/>
      <c r="C289" s="21"/>
      <c r="D289" s="60"/>
    </row>
    <row r="290" spans="1:4" ht="12.75">
      <c r="A290" s="73"/>
      <c r="B290" s="26"/>
      <c r="C290" s="27" t="s">
        <v>22</v>
      </c>
      <c r="D290" s="27" t="s">
        <v>22</v>
      </c>
    </row>
    <row r="291" spans="1:4" ht="12.75">
      <c r="A291" s="73"/>
      <c r="B291" s="33"/>
      <c r="C291" s="59"/>
      <c r="D291" s="59"/>
    </row>
    <row r="292" spans="1:4" ht="12.75">
      <c r="A292" s="73" t="s">
        <v>636</v>
      </c>
      <c r="B292" s="33" t="s">
        <v>637</v>
      </c>
      <c r="C292" s="59">
        <v>500</v>
      </c>
      <c r="D292" s="59">
        <v>0</v>
      </c>
    </row>
    <row r="293" spans="1:4" ht="12.75">
      <c r="A293" s="73" t="s">
        <v>638</v>
      </c>
      <c r="B293" s="33" t="s">
        <v>639</v>
      </c>
      <c r="C293" s="59">
        <v>3500</v>
      </c>
      <c r="D293" s="59">
        <v>0</v>
      </c>
    </row>
    <row r="294" spans="1:4" ht="12.75">
      <c r="A294" s="73" t="s">
        <v>640</v>
      </c>
      <c r="B294" s="33" t="s">
        <v>641</v>
      </c>
      <c r="C294" s="59">
        <v>5000</v>
      </c>
      <c r="D294" s="59">
        <v>0</v>
      </c>
    </row>
    <row r="295" spans="1:4" ht="12.75">
      <c r="A295" s="73" t="s">
        <v>642</v>
      </c>
      <c r="B295" s="33" t="s">
        <v>643</v>
      </c>
      <c r="C295" s="59">
        <v>20000</v>
      </c>
      <c r="D295" s="59">
        <v>0</v>
      </c>
    </row>
    <row r="296" spans="1:4" ht="12.75">
      <c r="A296" s="73" t="s">
        <v>644</v>
      </c>
      <c r="B296" s="33" t="s">
        <v>645</v>
      </c>
      <c r="C296" s="59">
        <v>300000</v>
      </c>
      <c r="D296" s="59">
        <v>132860.06</v>
      </c>
    </row>
    <row r="297" spans="1:4" ht="12.75">
      <c r="A297" s="73" t="s">
        <v>646</v>
      </c>
      <c r="B297" s="33" t="s">
        <v>647</v>
      </c>
      <c r="C297" s="59">
        <v>70000</v>
      </c>
      <c r="D297" s="59">
        <v>29680.32</v>
      </c>
    </row>
    <row r="298" spans="1:4" ht="12.75">
      <c r="A298" s="73" t="s">
        <v>648</v>
      </c>
      <c r="B298" s="33" t="s">
        <v>649</v>
      </c>
      <c r="C298" s="59">
        <v>230000</v>
      </c>
      <c r="D298" s="59">
        <v>208020.25</v>
      </c>
    </row>
    <row r="299" spans="1:4" ht="12.75">
      <c r="A299" s="73" t="s">
        <v>650</v>
      </c>
      <c r="B299" s="33" t="s">
        <v>651</v>
      </c>
      <c r="C299" s="59">
        <v>200</v>
      </c>
      <c r="D299" s="59">
        <v>0</v>
      </c>
    </row>
    <row r="300" spans="1:4" ht="12.75">
      <c r="A300" s="73"/>
      <c r="B300" s="33" t="s">
        <v>652</v>
      </c>
      <c r="C300" s="59"/>
      <c r="D300" s="59"/>
    </row>
    <row r="301" spans="1:4" ht="12.75">
      <c r="A301" s="73" t="s">
        <v>653</v>
      </c>
      <c r="B301" s="33" t="s">
        <v>654</v>
      </c>
      <c r="C301" s="59">
        <v>400000</v>
      </c>
      <c r="D301" s="59">
        <v>327225.18</v>
      </c>
    </row>
    <row r="302" spans="1:4" ht="12.75">
      <c r="A302" s="73" t="s">
        <v>655</v>
      </c>
      <c r="B302" s="20" t="s">
        <v>656</v>
      </c>
      <c r="C302" s="30">
        <f>SUM(C$259:C$301)</f>
        <v>2928900</v>
      </c>
      <c r="D302" s="30">
        <f>SUM(D$259:D$301)</f>
        <v>2241863.9400000004</v>
      </c>
    </row>
    <row r="303" spans="1:4" ht="12.75">
      <c r="A303" s="73"/>
      <c r="B303" s="33"/>
      <c r="C303" s="59"/>
      <c r="D303" s="59"/>
    </row>
    <row r="304" spans="1:4" ht="12.75">
      <c r="A304" s="73" t="s">
        <v>21</v>
      </c>
      <c r="B304" s="20" t="s">
        <v>657</v>
      </c>
      <c r="C304" s="47">
        <f>SUM(C$255+C$302)</f>
        <v>2958900</v>
      </c>
      <c r="D304" s="47">
        <f>SUM(D$255+D$302)</f>
        <v>2271224.2800000003</v>
      </c>
    </row>
    <row r="305" spans="1:4" ht="12.75">
      <c r="A305" s="41"/>
      <c r="B305" s="33"/>
      <c r="C305" s="59"/>
      <c r="D305" s="59"/>
    </row>
    <row r="306" spans="1:4" ht="12.75">
      <c r="A306" s="41" t="s">
        <v>658</v>
      </c>
      <c r="B306" s="26" t="s">
        <v>659</v>
      </c>
      <c r="C306" s="27"/>
      <c r="D306" s="27"/>
    </row>
    <row r="307" spans="1:4" ht="12.75">
      <c r="A307" s="73" t="s">
        <v>660</v>
      </c>
      <c r="B307" s="20" t="s">
        <v>661</v>
      </c>
      <c r="C307" s="59"/>
      <c r="D307" s="59"/>
    </row>
    <row r="308" spans="1:4" ht="12.75">
      <c r="A308" s="73" t="s">
        <v>662</v>
      </c>
      <c r="B308" s="20" t="s">
        <v>663</v>
      </c>
      <c r="C308" s="59">
        <v>105000</v>
      </c>
      <c r="D308" s="59">
        <v>39316.6</v>
      </c>
    </row>
    <row r="309" spans="1:4" ht="12.75">
      <c r="A309" s="73" t="s">
        <v>664</v>
      </c>
      <c r="B309" s="20" t="s">
        <v>665</v>
      </c>
      <c r="C309" s="59">
        <v>105000</v>
      </c>
      <c r="D309" s="59">
        <v>72028.52</v>
      </c>
    </row>
    <row r="310" spans="1:4" ht="12.75">
      <c r="A310" s="73"/>
      <c r="B310" s="33"/>
      <c r="C310" s="59"/>
      <c r="D310" s="59"/>
    </row>
    <row r="311" spans="1:4" ht="12.75">
      <c r="A311" s="73"/>
      <c r="B311" s="20" t="s">
        <v>666</v>
      </c>
      <c r="C311" s="59">
        <f>SUM(C$308:C$310)</f>
        <v>210000</v>
      </c>
      <c r="D311" s="59">
        <f>SUM(D$308:D$310)</f>
        <v>111345.12</v>
      </c>
    </row>
    <row r="312" spans="1:4" ht="12.75">
      <c r="A312" s="73"/>
      <c r="B312" s="20" t="s">
        <v>667</v>
      </c>
      <c r="C312" s="39">
        <f>SUM(C$311)</f>
        <v>210000</v>
      </c>
      <c r="D312" s="39">
        <f>SUM(D$311)</f>
        <v>111345.12</v>
      </c>
    </row>
    <row r="313" spans="1:4" ht="12.75">
      <c r="A313" s="41"/>
      <c r="B313" s="20"/>
      <c r="C313" s="39"/>
      <c r="D313" s="39"/>
    </row>
    <row r="314" spans="1:4" ht="12.75">
      <c r="A314" s="73" t="s">
        <v>668</v>
      </c>
      <c r="B314" s="20" t="s">
        <v>669</v>
      </c>
      <c r="C314" s="59"/>
      <c r="D314" s="59"/>
    </row>
    <row r="315" spans="1:4" ht="12.75">
      <c r="A315" s="73" t="s">
        <v>670</v>
      </c>
      <c r="B315" s="20" t="s">
        <v>671</v>
      </c>
      <c r="C315" s="59"/>
      <c r="D315" s="59"/>
    </row>
    <row r="316" spans="1:4" ht="12.75">
      <c r="A316" s="73" t="s">
        <v>672</v>
      </c>
      <c r="B316" s="20" t="s">
        <v>673</v>
      </c>
      <c r="C316" s="59"/>
      <c r="D316" s="59"/>
    </row>
    <row r="317" spans="1:4" ht="12.75">
      <c r="A317" s="73" t="s">
        <v>674</v>
      </c>
      <c r="B317" s="33" t="s">
        <v>675</v>
      </c>
      <c r="C317" s="59">
        <v>5000</v>
      </c>
      <c r="D317" s="59">
        <v>0</v>
      </c>
    </row>
    <row r="318" spans="1:4" ht="12.75">
      <c r="A318" s="73" t="s">
        <v>676</v>
      </c>
      <c r="B318" s="33" t="s">
        <v>677</v>
      </c>
      <c r="C318" s="59">
        <v>5000</v>
      </c>
      <c r="D318" s="59">
        <v>1834.2</v>
      </c>
    </row>
    <row r="319" spans="1:4" ht="12.75">
      <c r="A319" s="73" t="s">
        <v>678</v>
      </c>
      <c r="B319" s="20" t="s">
        <v>679</v>
      </c>
      <c r="C319" s="59"/>
      <c r="D319" s="59"/>
    </row>
    <row r="320" spans="1:4" ht="12.75">
      <c r="A320" s="73" t="s">
        <v>680</v>
      </c>
      <c r="B320" s="33" t="s">
        <v>681</v>
      </c>
      <c r="C320" s="59">
        <v>80000</v>
      </c>
      <c r="D320" s="59">
        <v>79803.83</v>
      </c>
    </row>
    <row r="321" spans="1:4" ht="12.75">
      <c r="A321" s="73" t="s">
        <v>682</v>
      </c>
      <c r="B321" s="33" t="s">
        <v>683</v>
      </c>
      <c r="C321" s="59">
        <v>35000</v>
      </c>
      <c r="D321" s="59">
        <v>33139.47</v>
      </c>
    </row>
    <row r="322" spans="1:4" ht="12.75">
      <c r="A322" s="73" t="s">
        <v>684</v>
      </c>
      <c r="B322" s="33" t="s">
        <v>685</v>
      </c>
      <c r="C322" s="59">
        <v>5000</v>
      </c>
      <c r="D322" s="59">
        <v>1630.51</v>
      </c>
    </row>
    <row r="323" spans="1:4" ht="12.75">
      <c r="A323" s="73" t="s">
        <v>686</v>
      </c>
      <c r="B323" s="33" t="s">
        <v>687</v>
      </c>
      <c r="C323" s="59">
        <v>3000</v>
      </c>
      <c r="D323" s="59">
        <v>193.79</v>
      </c>
    </row>
    <row r="324" spans="1:4" ht="12.75">
      <c r="A324" s="73"/>
      <c r="B324" s="33"/>
      <c r="C324" s="59"/>
      <c r="D324" s="59"/>
    </row>
    <row r="325" spans="1:4" ht="12.75">
      <c r="A325" s="73"/>
      <c r="B325" s="20" t="s">
        <v>688</v>
      </c>
      <c r="C325" s="59">
        <f>SUM(C317:C323)</f>
        <v>133000</v>
      </c>
      <c r="D325" s="59">
        <f>SUM(D317:D323)</f>
        <v>116601.79999999999</v>
      </c>
    </row>
    <row r="326" spans="1:4" ht="12.75">
      <c r="A326" s="73"/>
      <c r="B326" s="20"/>
      <c r="C326" s="59"/>
      <c r="D326" s="59"/>
    </row>
    <row r="327" spans="1:4" ht="12.75">
      <c r="A327" s="73"/>
      <c r="B327" s="20" t="s">
        <v>689</v>
      </c>
      <c r="C327" s="39">
        <f>SUM(C$317:C$323)</f>
        <v>133000</v>
      </c>
      <c r="D327" s="39">
        <f>SUM(D$317:D$323)</f>
        <v>116601.79999999999</v>
      </c>
    </row>
    <row r="328" spans="1:4" ht="12.75">
      <c r="A328" s="74"/>
      <c r="B328" s="20"/>
      <c r="C328" s="39"/>
      <c r="D328" s="39"/>
    </row>
    <row r="329" spans="1:4" ht="12.75">
      <c r="A329" s="77" t="s">
        <v>17</v>
      </c>
      <c r="B329" s="20" t="s">
        <v>18</v>
      </c>
      <c r="C329" s="21" t="s">
        <v>216</v>
      </c>
      <c r="D329" s="21" t="s">
        <v>20</v>
      </c>
    </row>
    <row r="330" spans="1:4" ht="12.75">
      <c r="A330" s="75"/>
      <c r="B330" s="23"/>
      <c r="C330" s="21"/>
      <c r="D330" s="60"/>
    </row>
    <row r="331" spans="1:4" ht="12.75">
      <c r="A331" s="41"/>
      <c r="B331" s="26"/>
      <c r="C331" s="27" t="s">
        <v>22</v>
      </c>
      <c r="D331" s="27" t="s">
        <v>22</v>
      </c>
    </row>
    <row r="332" spans="1:4" ht="12.75">
      <c r="A332" s="73" t="s">
        <v>690</v>
      </c>
      <c r="B332" s="19" t="s">
        <v>691</v>
      </c>
      <c r="C332" s="59"/>
      <c r="D332" s="59"/>
    </row>
    <row r="333" spans="1:4" ht="12.75">
      <c r="A333" s="73" t="s">
        <v>692</v>
      </c>
      <c r="B333" s="19" t="s">
        <v>693</v>
      </c>
      <c r="C333" s="59"/>
      <c r="D333" s="59"/>
    </row>
    <row r="334" spans="1:4" ht="12.75">
      <c r="A334" s="73" t="s">
        <v>694</v>
      </c>
      <c r="B334" s="20" t="s">
        <v>695</v>
      </c>
      <c r="C334" s="59"/>
      <c r="D334" s="59"/>
    </row>
    <row r="335" spans="1:4" ht="12.75">
      <c r="A335" s="64" t="s">
        <v>696</v>
      </c>
      <c r="B335" s="33" t="s">
        <v>697</v>
      </c>
      <c r="C335" s="59">
        <v>150000</v>
      </c>
      <c r="D335" s="59">
        <v>62505.42</v>
      </c>
    </row>
    <row r="336" spans="1:4" s="63" customFormat="1" ht="12.75">
      <c r="A336" s="73" t="s">
        <v>698</v>
      </c>
      <c r="B336" s="32" t="s">
        <v>699</v>
      </c>
      <c r="C336" s="62"/>
      <c r="D336" s="62"/>
    </row>
    <row r="337" spans="1:4" ht="12.75">
      <c r="A337" s="73" t="s">
        <v>700</v>
      </c>
      <c r="B337" s="33" t="s">
        <v>701</v>
      </c>
      <c r="C337" s="59">
        <v>1700000</v>
      </c>
      <c r="D337" s="59">
        <v>1699586.38</v>
      </c>
    </row>
    <row r="338" spans="1:4" ht="12.75">
      <c r="A338" s="64" t="s">
        <v>702</v>
      </c>
      <c r="B338" s="20" t="s">
        <v>703</v>
      </c>
      <c r="C338" s="59"/>
      <c r="D338" s="59"/>
    </row>
    <row r="339" spans="1:4" s="65" customFormat="1" ht="12.75">
      <c r="A339" s="73" t="s">
        <v>704</v>
      </c>
      <c r="B339" s="42" t="s">
        <v>705</v>
      </c>
      <c r="C339" s="59">
        <v>700000</v>
      </c>
      <c r="D339" s="59">
        <v>446781.94</v>
      </c>
    </row>
    <row r="340" spans="1:4" ht="12.75">
      <c r="A340" s="73" t="s">
        <v>706</v>
      </c>
      <c r="B340" s="33" t="s">
        <v>707</v>
      </c>
      <c r="C340" s="59">
        <v>10000</v>
      </c>
      <c r="D340" s="59">
        <v>0</v>
      </c>
    </row>
    <row r="341" spans="1:4" ht="12.75">
      <c r="A341" s="73" t="s">
        <v>708</v>
      </c>
      <c r="B341" s="33" t="s">
        <v>709</v>
      </c>
      <c r="C341" s="59">
        <v>10000</v>
      </c>
      <c r="D341" s="59">
        <v>0</v>
      </c>
    </row>
    <row r="342" spans="1:4" ht="12.75">
      <c r="A342" s="73"/>
      <c r="B342" s="20" t="s">
        <v>710</v>
      </c>
      <c r="C342" s="30">
        <f>SUM(C$335:C$341)</f>
        <v>2570000</v>
      </c>
      <c r="D342" s="30">
        <f>SUM(D$335:D$341)</f>
        <v>2208873.7399999998</v>
      </c>
    </row>
    <row r="343" spans="1:4" ht="12.75">
      <c r="A343" s="73"/>
      <c r="B343" s="19"/>
      <c r="C343" s="59"/>
      <c r="D343" s="59"/>
    </row>
    <row r="344" spans="1:4" ht="12.75">
      <c r="A344" s="73" t="s">
        <v>204</v>
      </c>
      <c r="B344" s="20" t="s">
        <v>711</v>
      </c>
      <c r="C344" s="59"/>
      <c r="D344" s="59"/>
    </row>
    <row r="345" spans="1:4" ht="12.75">
      <c r="A345" s="73" t="s">
        <v>206</v>
      </c>
      <c r="B345" s="33" t="s">
        <v>207</v>
      </c>
      <c r="C345" s="59">
        <v>20000</v>
      </c>
      <c r="D345" s="59">
        <v>0</v>
      </c>
    </row>
    <row r="346" spans="1:4" ht="12.75">
      <c r="A346" s="73" t="s">
        <v>208</v>
      </c>
      <c r="B346" s="20" t="s">
        <v>712</v>
      </c>
      <c r="C346" s="59">
        <v>550000</v>
      </c>
      <c r="D346" s="59">
        <v>419975.4</v>
      </c>
    </row>
    <row r="347" spans="1:4" ht="12.75">
      <c r="A347" s="73" t="s">
        <v>210</v>
      </c>
      <c r="B347" s="20" t="s">
        <v>713</v>
      </c>
      <c r="C347" s="59">
        <v>19450000</v>
      </c>
      <c r="D347" s="59">
        <v>0</v>
      </c>
    </row>
    <row r="348" spans="1:4" ht="12.75">
      <c r="A348" s="73"/>
      <c r="B348" s="33"/>
      <c r="C348" s="59" t="s">
        <v>21</v>
      </c>
      <c r="D348" s="59">
        <v>0</v>
      </c>
    </row>
    <row r="349" spans="1:4" ht="12.75">
      <c r="A349" s="73"/>
      <c r="B349" s="20"/>
      <c r="C349" s="59" t="s">
        <v>21</v>
      </c>
      <c r="D349" s="59">
        <f>SUM(D3557)</f>
        <v>0</v>
      </c>
    </row>
    <row r="350" spans="1:4" ht="12.75">
      <c r="A350" s="73"/>
      <c r="B350" s="20" t="s">
        <v>714</v>
      </c>
      <c r="C350" s="30">
        <f>SUM(C$345:C$347)</f>
        <v>20020000</v>
      </c>
      <c r="D350" s="59">
        <f>SUM(D$345:D$347)</f>
        <v>419975.4</v>
      </c>
    </row>
    <row r="351" spans="1:4" ht="12.75">
      <c r="A351" s="64"/>
      <c r="B351" s="20" t="s">
        <v>715</v>
      </c>
      <c r="C351" s="39">
        <f>SUM(C$342+C$350)</f>
        <v>22590000</v>
      </c>
      <c r="D351" s="39">
        <f>SUM(D$342+D$350)</f>
        <v>2628849.1399999997</v>
      </c>
    </row>
    <row r="352" spans="1:4" ht="12.75">
      <c r="A352" s="64"/>
      <c r="B352" s="66"/>
      <c r="C352" s="59"/>
      <c r="D352" s="59"/>
    </row>
    <row r="353" spans="2:4" ht="18">
      <c r="B353" s="67" t="s">
        <v>716</v>
      </c>
      <c r="C353" s="55">
        <f>SUM(C$164+C$213+C$246+C$304+C$312+C$327+C$351)</f>
        <v>43510000</v>
      </c>
      <c r="D353" s="55">
        <f>SUM(D$164+D$213+D$246+D$304+D$312+D$327+D$351)</f>
        <v>18915962.22</v>
      </c>
    </row>
    <row r="354" spans="2:4" ht="12.75">
      <c r="B354" s="68"/>
      <c r="C354" s="69"/>
      <c r="D354" s="69"/>
    </row>
    <row r="358" ht="12.75">
      <c r="B358" s="71"/>
    </row>
  </sheetData>
  <sheetProtection/>
  <printOptions/>
  <pageMargins left="0.75" right="0.75" top="1" bottom="1" header="0.5" footer="0.5"/>
  <pageSetup horizontalDpi="600" verticalDpi="600" orientation="landscape" paperSize="9" scale="85" r:id="rId1"/>
  <rowBreaks count="8" manualBreakCount="8">
    <brk id="40" max="255" man="1"/>
    <brk id="82" max="255" man="1"/>
    <brk id="123" max="255" man="1"/>
    <brk id="164" max="255" man="1"/>
    <brk id="205" max="255" man="1"/>
    <brk id="246" max="255" man="1"/>
    <brk id="287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TSMEDE</dc:creator>
  <cp:keywords/>
  <dc:description/>
  <cp:lastModifiedBy>potirakis</cp:lastModifiedBy>
  <cp:lastPrinted>2013-10-09T11:05:44Z</cp:lastPrinted>
  <dcterms:created xsi:type="dcterms:W3CDTF">1998-06-26T07:08:09Z</dcterms:created>
  <dcterms:modified xsi:type="dcterms:W3CDTF">2014-07-11T09:42:57Z</dcterms:modified>
  <cp:category/>
  <cp:version/>
  <cp:contentType/>
  <cp:contentStatus/>
</cp:coreProperties>
</file>